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2"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F96" i="2" s="1"/>
  <c r="H96" i="2"/>
  <c r="G96" i="2"/>
  <c r="E96" i="2"/>
  <c r="J95" i="2"/>
  <c r="I95" i="2"/>
  <c r="H95" i="2"/>
  <c r="G95" i="2"/>
  <c r="F95" i="2" s="1"/>
  <c r="E95" i="2"/>
  <c r="J94" i="2"/>
  <c r="I94" i="2"/>
  <c r="F94" i="2" s="1"/>
  <c r="H94" i="2"/>
  <c r="G94" i="2"/>
  <c r="E94" i="2"/>
  <c r="J93" i="2"/>
  <c r="I93" i="2"/>
  <c r="H93" i="2"/>
  <c r="G93" i="2"/>
  <c r="F93" i="2" s="1"/>
  <c r="E93" i="2"/>
  <c r="J92" i="2"/>
  <c r="I92" i="2"/>
  <c r="F92" i="2" s="1"/>
  <c r="H92" i="2"/>
  <c r="G92" i="2"/>
  <c r="E92" i="2"/>
  <c r="J91" i="2"/>
  <c r="I91" i="2"/>
  <c r="H91" i="2"/>
  <c r="G91" i="2"/>
  <c r="F91" i="2" s="1"/>
  <c r="E91" i="2"/>
  <c r="J90" i="2"/>
  <c r="I90" i="2"/>
  <c r="F90" i="2" s="1"/>
  <c r="H90" i="2"/>
  <c r="G90" i="2"/>
  <c r="E90" i="2"/>
  <c r="J89" i="2"/>
  <c r="I89" i="2"/>
  <c r="H89" i="2"/>
  <c r="G89" i="2"/>
  <c r="F89" i="2" s="1"/>
  <c r="E89" i="2"/>
  <c r="J88" i="2"/>
  <c r="I88" i="2"/>
  <c r="F88" i="2" s="1"/>
  <c r="H88" i="2"/>
  <c r="G88" i="2"/>
  <c r="E88" i="2"/>
  <c r="E86" i="2" s="1"/>
  <c r="J87" i="2"/>
  <c r="I87" i="2"/>
  <c r="H87" i="2"/>
  <c r="G87" i="2"/>
  <c r="F87" i="2" s="1"/>
  <c r="E87" i="2"/>
  <c r="M86" i="2"/>
  <c r="L86" i="2"/>
  <c r="K86" i="2"/>
  <c r="J86" i="2"/>
  <c r="H86" i="2"/>
  <c r="J85" i="2"/>
  <c r="I85" i="2"/>
  <c r="H85" i="2"/>
  <c r="G85" i="2"/>
  <c r="F85" i="2"/>
  <c r="E85" i="2"/>
  <c r="J84" i="2"/>
  <c r="I84" i="2"/>
  <c r="H84" i="2"/>
  <c r="F84" i="2" s="1"/>
  <c r="G84" i="2"/>
  <c r="E84" i="2"/>
  <c r="J83" i="2"/>
  <c r="J77" i="2" s="1"/>
  <c r="I83" i="2"/>
  <c r="H83" i="2"/>
  <c r="G83" i="2"/>
  <c r="F83" i="2"/>
  <c r="E83" i="2"/>
  <c r="J82" i="2"/>
  <c r="I82" i="2"/>
  <c r="H82" i="2"/>
  <c r="F82" i="2" s="1"/>
  <c r="G82" i="2"/>
  <c r="E82" i="2"/>
  <c r="F81" i="2"/>
  <c r="J80" i="2"/>
  <c r="I80" i="2"/>
  <c r="H80" i="2"/>
  <c r="G80" i="2"/>
  <c r="F80" i="2" s="1"/>
  <c r="E80" i="2"/>
  <c r="J79" i="2"/>
  <c r="I79" i="2"/>
  <c r="I77" i="2" s="1"/>
  <c r="H79" i="2"/>
  <c r="G79" i="2"/>
  <c r="F79" i="2" s="1"/>
  <c r="E79" i="2"/>
  <c r="E77" i="2" s="1"/>
  <c r="J78" i="2"/>
  <c r="I78" i="2"/>
  <c r="H78" i="2"/>
  <c r="G78" i="2"/>
  <c r="F78" i="2" s="1"/>
  <c r="E78" i="2"/>
  <c r="M77" i="2"/>
  <c r="L77" i="2"/>
  <c r="K77" i="2"/>
  <c r="H77" i="2"/>
  <c r="M76" i="2"/>
  <c r="L76" i="2"/>
  <c r="K76" i="2"/>
  <c r="J76" i="2"/>
  <c r="I76" i="2"/>
  <c r="F76" i="2" s="1"/>
  <c r="H76" i="2"/>
  <c r="G76" i="2"/>
  <c r="E76" i="2"/>
  <c r="M75" i="2"/>
  <c r="L75" i="2"/>
  <c r="K75" i="2"/>
  <c r="J75" i="2"/>
  <c r="F75" i="2" s="1"/>
  <c r="I75" i="2"/>
  <c r="H75" i="2"/>
  <c r="G75" i="2"/>
  <c r="E75" i="2"/>
  <c r="M74" i="2"/>
  <c r="L74" i="2"/>
  <c r="K74" i="2"/>
  <c r="J74" i="2"/>
  <c r="I74" i="2"/>
  <c r="H74" i="2"/>
  <c r="G74" i="2"/>
  <c r="F74" i="2" s="1"/>
  <c r="E74" i="2"/>
  <c r="M73" i="2"/>
  <c r="L73" i="2"/>
  <c r="K73" i="2"/>
  <c r="J73" i="2"/>
  <c r="I73" i="2"/>
  <c r="H73" i="2"/>
  <c r="F73" i="2" s="1"/>
  <c r="G73" i="2"/>
  <c r="E73" i="2"/>
  <c r="M72" i="2"/>
  <c r="L72" i="2"/>
  <c r="K72" i="2"/>
  <c r="J72" i="2"/>
  <c r="I72" i="2"/>
  <c r="H72" i="2"/>
  <c r="G72" i="2"/>
  <c r="F72" i="2" s="1"/>
  <c r="E72" i="2"/>
  <c r="M71" i="2"/>
  <c r="L71" i="2"/>
  <c r="K71" i="2"/>
  <c r="J71" i="2"/>
  <c r="J68" i="2" s="1"/>
  <c r="J66" i="2" s="1"/>
  <c r="I71" i="2"/>
  <c r="H71" i="2"/>
  <c r="G71" i="2"/>
  <c r="F71" i="2"/>
  <c r="E71" i="2"/>
  <c r="M70" i="2"/>
  <c r="L70" i="2"/>
  <c r="K70" i="2"/>
  <c r="J70" i="2"/>
  <c r="I70" i="2"/>
  <c r="H70" i="2"/>
  <c r="G70" i="2"/>
  <c r="F70" i="2" s="1"/>
  <c r="E70" i="2"/>
  <c r="M69" i="2"/>
  <c r="L69" i="2"/>
  <c r="L68" i="2" s="1"/>
  <c r="L66" i="2" s="1"/>
  <c r="K69" i="2"/>
  <c r="J69" i="2"/>
  <c r="I69" i="2"/>
  <c r="H69" i="2"/>
  <c r="H68" i="2" s="1"/>
  <c r="H66" i="2" s="1"/>
  <c r="G69" i="2"/>
  <c r="E69" i="2"/>
  <c r="M68" i="2"/>
  <c r="M66" i="2" s="1"/>
  <c r="K68" i="2"/>
  <c r="I68" i="2"/>
  <c r="E68" i="2"/>
  <c r="E66" i="2" s="1"/>
  <c r="F67" i="2"/>
  <c r="K66" i="2"/>
  <c r="J63" i="2"/>
  <c r="I63" i="2"/>
  <c r="H63" i="2"/>
  <c r="G63" i="2"/>
  <c r="F63" i="2" s="1"/>
  <c r="E63" i="2"/>
  <c r="J62" i="2"/>
  <c r="F62" i="2" s="1"/>
  <c r="I62" i="2"/>
  <c r="H62" i="2"/>
  <c r="G62" i="2"/>
  <c r="E62" i="2"/>
  <c r="F61" i="2"/>
  <c r="J60" i="2"/>
  <c r="I60" i="2"/>
  <c r="H60" i="2"/>
  <c r="G60" i="2"/>
  <c r="F60" i="2" s="1"/>
  <c r="E60" i="2"/>
  <c r="J59" i="2"/>
  <c r="I59" i="2"/>
  <c r="H59" i="2"/>
  <c r="G59" i="2"/>
  <c r="F59" i="2" s="1"/>
  <c r="E59" i="2"/>
  <c r="J58" i="2"/>
  <c r="I58" i="2"/>
  <c r="H58" i="2"/>
  <c r="G58" i="2"/>
  <c r="F58" i="2" s="1"/>
  <c r="E58" i="2"/>
  <c r="J57" i="2"/>
  <c r="I57" i="2"/>
  <c r="I56" i="2" s="1"/>
  <c r="H57" i="2"/>
  <c r="G57" i="2"/>
  <c r="F57" i="2" s="1"/>
  <c r="F56" i="2" s="1"/>
  <c r="E57" i="2"/>
  <c r="E56" i="2" s="1"/>
  <c r="M56" i="2"/>
  <c r="L56" i="2"/>
  <c r="K56" i="2"/>
  <c r="H56" i="2"/>
  <c r="J55" i="2"/>
  <c r="I55" i="2"/>
  <c r="H55" i="2"/>
  <c r="G55" i="2"/>
  <c r="F55" i="2"/>
  <c r="E55" i="2"/>
  <c r="J54" i="2"/>
  <c r="I54" i="2"/>
  <c r="H54" i="2"/>
  <c r="F54" i="2" s="1"/>
  <c r="G54" i="2"/>
  <c r="E54" i="2"/>
  <c r="J53" i="2"/>
  <c r="I53" i="2"/>
  <c r="H53" i="2"/>
  <c r="G53" i="2"/>
  <c r="F53" i="2"/>
  <c r="E53" i="2"/>
  <c r="J52" i="2"/>
  <c r="I52" i="2"/>
  <c r="H52" i="2"/>
  <c r="F52" i="2" s="1"/>
  <c r="G52" i="2"/>
  <c r="E52" i="2"/>
  <c r="J51" i="2"/>
  <c r="I51" i="2"/>
  <c r="H51" i="2"/>
  <c r="G51" i="2"/>
  <c r="F51" i="2"/>
  <c r="E51" i="2"/>
  <c r="J50" i="2"/>
  <c r="I50" i="2"/>
  <c r="H50" i="2"/>
  <c r="F50" i="2" s="1"/>
  <c r="G50" i="2"/>
  <c r="E50" i="2"/>
  <c r="J49" i="2"/>
  <c r="F49" i="2" s="1"/>
  <c r="I49" i="2"/>
  <c r="H49" i="2"/>
  <c r="G49" i="2"/>
  <c r="E49" i="2"/>
  <c r="J48" i="2"/>
  <c r="I48" i="2"/>
  <c r="H48" i="2"/>
  <c r="F48" i="2" s="1"/>
  <c r="G48" i="2"/>
  <c r="E48" i="2"/>
  <c r="J47" i="2"/>
  <c r="I47" i="2"/>
  <c r="H47" i="2"/>
  <c r="G47" i="2"/>
  <c r="F47" i="2"/>
  <c r="E47" i="2"/>
  <c r="J46" i="2"/>
  <c r="I46" i="2"/>
  <c r="H46" i="2"/>
  <c r="F46" i="2" s="1"/>
  <c r="G46" i="2"/>
  <c r="E46" i="2"/>
  <c r="J45" i="2"/>
  <c r="F45" i="2" s="1"/>
  <c r="I45" i="2"/>
  <c r="H45" i="2"/>
  <c r="G45" i="2"/>
  <c r="E45" i="2"/>
  <c r="J44" i="2"/>
  <c r="I44" i="2"/>
  <c r="H44" i="2"/>
  <c r="G44" i="2"/>
  <c r="F44" i="2" s="1"/>
  <c r="E44" i="2"/>
  <c r="J43" i="2"/>
  <c r="I43" i="2"/>
  <c r="H43" i="2"/>
  <c r="G43" i="2"/>
  <c r="F43" i="2"/>
  <c r="E43" i="2"/>
  <c r="J42" i="2"/>
  <c r="I42" i="2"/>
  <c r="H42" i="2"/>
  <c r="G42" i="2"/>
  <c r="F42" i="2" s="1"/>
  <c r="E42" i="2"/>
  <c r="J41" i="2"/>
  <c r="I41" i="2"/>
  <c r="H41" i="2"/>
  <c r="G41" i="2"/>
  <c r="F41" i="2"/>
  <c r="E41" i="2"/>
  <c r="J40" i="2"/>
  <c r="I40" i="2"/>
  <c r="H40" i="2"/>
  <c r="H39" i="2" s="1"/>
  <c r="H38" i="2" s="1"/>
  <c r="G40" i="2"/>
  <c r="F40" i="2" s="1"/>
  <c r="E40" i="2"/>
  <c r="J39" i="2"/>
  <c r="J38" i="2" s="1"/>
  <c r="I39" i="2"/>
  <c r="G39" i="2"/>
  <c r="E39" i="2"/>
  <c r="M38" i="2"/>
  <c r="L38" i="2"/>
  <c r="K38" i="2"/>
  <c r="I38" i="2"/>
  <c r="G38" i="2"/>
  <c r="E38" i="2"/>
  <c r="J37" i="2"/>
  <c r="I37" i="2"/>
  <c r="H37" i="2"/>
  <c r="G37" i="2"/>
  <c r="F37" i="2" s="1"/>
  <c r="E37" i="2"/>
  <c r="J36" i="2"/>
  <c r="I36" i="2"/>
  <c r="H36" i="2"/>
  <c r="G36" i="2"/>
  <c r="F36" i="2" s="1"/>
  <c r="E36" i="2"/>
  <c r="F35" i="2"/>
  <c r="F34" i="2"/>
  <c r="J33" i="2"/>
  <c r="I33" i="2"/>
  <c r="H33" i="2"/>
  <c r="G33" i="2"/>
  <c r="F33" i="2" s="1"/>
  <c r="E33" i="2"/>
  <c r="J32" i="2"/>
  <c r="I32" i="2"/>
  <c r="H32" i="2"/>
  <c r="G32" i="2"/>
  <c r="F32" i="2" s="1"/>
  <c r="E32" i="2"/>
  <c r="J31" i="2"/>
  <c r="I31" i="2"/>
  <c r="H31" i="2"/>
  <c r="G31" i="2"/>
  <c r="F31" i="2" s="1"/>
  <c r="E31" i="2"/>
  <c r="J30" i="2"/>
  <c r="I30" i="2"/>
  <c r="H30" i="2"/>
  <c r="G30" i="2"/>
  <c r="F30" i="2" s="1"/>
  <c r="E30" i="2"/>
  <c r="J29" i="2"/>
  <c r="I29" i="2"/>
  <c r="H29" i="2"/>
  <c r="G29" i="2"/>
  <c r="F29" i="2" s="1"/>
  <c r="E29" i="2"/>
  <c r="J28" i="2"/>
  <c r="I28" i="2"/>
  <c r="H28" i="2"/>
  <c r="G28" i="2"/>
  <c r="F28" i="2" s="1"/>
  <c r="E28" i="2"/>
  <c r="J27" i="2"/>
  <c r="I27" i="2"/>
  <c r="H27" i="2"/>
  <c r="G27" i="2"/>
  <c r="F27" i="2" s="1"/>
  <c r="E27" i="2"/>
  <c r="J26" i="2"/>
  <c r="I26" i="2"/>
  <c r="I25" i="2" s="1"/>
  <c r="H26" i="2"/>
  <c r="G26" i="2"/>
  <c r="F26" i="2" s="1"/>
  <c r="F25" i="2" s="1"/>
  <c r="E26" i="2"/>
  <c r="E25" i="2" s="1"/>
  <c r="M25" i="2"/>
  <c r="L25" i="2"/>
  <c r="K25" i="2"/>
  <c r="J25" i="2"/>
  <c r="H25" i="2"/>
  <c r="F24" i="2"/>
  <c r="J23" i="2"/>
  <c r="I23" i="2"/>
  <c r="I22" i="2" s="1"/>
  <c r="I64" i="2" s="1"/>
  <c r="H23" i="2"/>
  <c r="G23" i="2"/>
  <c r="F23" i="2" s="1"/>
  <c r="E23" i="2"/>
  <c r="E22" i="2" s="1"/>
  <c r="E64" i="2" s="1"/>
  <c r="M22" i="2"/>
  <c r="M64" i="2" s="1"/>
  <c r="M65" i="2" s="1"/>
  <c r="L22" i="2"/>
  <c r="L64" i="2" s="1"/>
  <c r="L65" i="2" s="1"/>
  <c r="K22" i="2"/>
  <c r="K64" i="2" s="1"/>
  <c r="K65" i="2" s="1"/>
  <c r="J22" i="2"/>
  <c r="H22" i="2"/>
  <c r="H64" i="2" s="1"/>
  <c r="F15" i="2"/>
  <c r="E15" i="2"/>
  <c r="F13" i="2"/>
  <c r="E13" i="2"/>
  <c r="B13" i="2"/>
  <c r="I11" i="2"/>
  <c r="H11" i="2"/>
  <c r="F11" i="2"/>
  <c r="B11" i="2"/>
  <c r="B8" i="2"/>
  <c r="J64" i="2" l="1"/>
  <c r="E105" i="2"/>
  <c r="E65" i="2"/>
  <c r="F22" i="2"/>
  <c r="F64" i="2" s="1"/>
  <c r="I66" i="2"/>
  <c r="I105" i="2" s="1"/>
  <c r="F86" i="2"/>
  <c r="F39" i="2"/>
  <c r="F38" i="2" s="1"/>
  <c r="F77" i="2"/>
  <c r="H65" i="2"/>
  <c r="H105" i="2"/>
  <c r="G25" i="2"/>
  <c r="G22" i="2" s="1"/>
  <c r="G64" i="2" s="1"/>
  <c r="I86" i="2"/>
  <c r="J56" i="2"/>
  <c r="G68" i="2"/>
  <c r="F69" i="2"/>
  <c r="F68" i="2" s="1"/>
  <c r="F66" i="2" s="1"/>
  <c r="G56" i="2"/>
  <c r="G77" i="2"/>
  <c r="G86" i="2"/>
  <c r="J65" i="2" l="1"/>
  <c r="J105" i="2"/>
  <c r="G66" i="2"/>
  <c r="G65" i="2" s="1"/>
  <c r="I65" i="2"/>
  <c r="F105" i="2"/>
  <c r="F65" i="2"/>
  <c r="B105" i="2" l="1"/>
  <c r="B65" i="2"/>
  <c r="G105" i="2"/>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<sst xmlns="http://schemas.openxmlformats.org/spreadsheetml/2006/main" count="247" uniqueCount="175">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</sst>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7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45138</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4757</v>
          </cell>
          <cell r="H74">
            <v>0</v>
          </cell>
          <cell r="I74">
            <v>2795</v>
          </cell>
          <cell r="J74">
            <v>0</v>
          </cell>
        </row>
        <row r="77">
          <cell r="G77">
            <v>4756</v>
          </cell>
          <cell r="H77">
            <v>0</v>
          </cell>
          <cell r="I77">
            <v>2795</v>
          </cell>
        </row>
        <row r="78">
          <cell r="G78">
            <v>0</v>
          </cell>
          <cell r="H78">
            <v>0</v>
          </cell>
          <cell r="I78">
            <v>0</v>
          </cell>
        </row>
        <row r="90">
          <cell r="E90">
            <v>0</v>
          </cell>
          <cell r="G90">
            <v>24706</v>
          </cell>
          <cell r="H90">
            <v>0</v>
          </cell>
          <cell r="I90">
            <v>14</v>
          </cell>
          <cell r="J90">
            <v>0</v>
          </cell>
        </row>
        <row r="94">
          <cell r="E94">
            <v>0</v>
          </cell>
          <cell r="G94">
            <v>0</v>
          </cell>
          <cell r="H94">
            <v>0</v>
          </cell>
          <cell r="I94">
            <v>0</v>
          </cell>
          <cell r="J94">
            <v>0</v>
          </cell>
        </row>
        <row r="106">
          <cell r="E106">
            <v>0</v>
          </cell>
          <cell r="G106">
            <v>7828</v>
          </cell>
          <cell r="H106">
            <v>0</v>
          </cell>
          <cell r="I106">
            <v>0</v>
          </cell>
          <cell r="J106">
            <v>148</v>
          </cell>
        </row>
        <row r="110">
          <cell r="E110">
            <v>0</v>
          </cell>
          <cell r="G110">
            <v>0</v>
          </cell>
          <cell r="H110">
            <v>0</v>
          </cell>
          <cell r="I110">
            <v>0</v>
          </cell>
          <cell r="J110">
            <v>-148</v>
          </cell>
        </row>
        <row r="119">
          <cell r="E119">
            <v>0</v>
          </cell>
          <cell r="G119">
            <v>-213</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300232</v>
          </cell>
          <cell r="H187">
            <v>0</v>
          </cell>
          <cell r="I187">
            <v>0</v>
          </cell>
          <cell r="J187">
            <v>37862</v>
          </cell>
        </row>
        <row r="190">
          <cell r="E190">
            <v>0</v>
          </cell>
          <cell r="G190">
            <v>29390</v>
          </cell>
          <cell r="H190">
            <v>0</v>
          </cell>
          <cell r="I190">
            <v>1085</v>
          </cell>
          <cell r="J190">
            <v>4815</v>
          </cell>
        </row>
        <row r="196">
          <cell r="E196">
            <v>0</v>
          </cell>
          <cell r="G196">
            <v>0</v>
          </cell>
          <cell r="H196">
            <v>0</v>
          </cell>
          <cell r="I196">
            <v>0</v>
          </cell>
          <cell r="J196">
            <v>108210</v>
          </cell>
        </row>
        <row r="204">
          <cell r="E204">
            <v>0</v>
          </cell>
          <cell r="G204">
            <v>0</v>
          </cell>
          <cell r="H204">
            <v>0</v>
          </cell>
          <cell r="I204">
            <v>0</v>
          </cell>
          <cell r="J204">
            <v>0</v>
          </cell>
        </row>
        <row r="205">
          <cell r="E205">
            <v>0</v>
          </cell>
          <cell r="G205">
            <v>56939</v>
          </cell>
          <cell r="H205">
            <v>0</v>
          </cell>
          <cell r="I205">
            <v>7033</v>
          </cell>
          <cell r="J205">
            <v>0</v>
          </cell>
        </row>
        <row r="223">
          <cell r="E223">
            <v>0</v>
          </cell>
          <cell r="G223">
            <v>9611</v>
          </cell>
          <cell r="H223">
            <v>0</v>
          </cell>
          <cell r="I223">
            <v>20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2964</v>
          </cell>
          <cell r="H276">
            <v>0</v>
          </cell>
          <cell r="I276">
            <v>0</v>
          </cell>
          <cell r="J276">
            <v>0</v>
          </cell>
        </row>
        <row r="284">
          <cell r="E284">
            <v>0</v>
          </cell>
          <cell r="G284">
            <v>2224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-40644</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409798</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150887</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466</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-9</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-5338</v>
          </cell>
          <cell r="H591">
            <v>0</v>
          </cell>
          <cell r="I591">
            <v>5338</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04.08.2023г.</v>
          </cell>
          <cell r="E605" t="str">
            <v>`0301/60104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5" workbookViewId="0">
      <selection activeCell="E13" sqref="E13"/>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-Смолян</v>
      </c>
      <c r="C11" s="22"/>
      <c r="D11" s="22"/>
      <c r="E11" s="23" t="s">
        <v>0</v>
      </c>
      <c r="F11" s="24">
        <f>[2]OTCHET!F9</f>
        <v>45138</v>
      </c>
      <c r="G11" s="25" t="s">
        <v>1</v>
      </c>
      <c r="H11" s="26">
        <f>+[2]OTCHET!H9</f>
        <v>614817</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3">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3">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2" thickBot="1" x14ac:dyDescent="0.35">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3">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3">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6" hidden="1" x14ac:dyDescent="0.3">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2" thickBot="1" x14ac:dyDescent="0.35">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6" x14ac:dyDescent="0.3">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8" thickBot="1" x14ac:dyDescent="0.35">
      <c r="A22" s="47">
        <v>10</v>
      </c>
      <c r="B22" s="99" t="s">
        <v>27</v>
      </c>
      <c r="C22" s="100" t="s">
        <v>28</v>
      </c>
      <c r="D22" s="101"/>
      <c r="E22" s="102">
        <f t="shared" ref="E22:J22" si="0">+E23+E25+E36+E37</f>
        <v>0</v>
      </c>
      <c r="F22" s="102">
        <f t="shared" si="0"/>
        <v>39887</v>
      </c>
      <c r="G22" s="103">
        <f t="shared" si="0"/>
        <v>37078</v>
      </c>
      <c r="H22" s="104">
        <f t="shared" si="0"/>
        <v>0</v>
      </c>
      <c r="I22" s="104">
        <f t="shared" si="0"/>
        <v>2809</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2" thickTop="1" x14ac:dyDescent="0.3">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3">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2" thickBot="1" x14ac:dyDescent="0.35">
      <c r="A25" s="47">
        <v>20</v>
      </c>
      <c r="B25" s="126" t="s">
        <v>33</v>
      </c>
      <c r="C25" s="126" t="s">
        <v>34</v>
      </c>
      <c r="D25" s="126"/>
      <c r="E25" s="127">
        <f>+E26+E30+E31+E32+E33</f>
        <v>0</v>
      </c>
      <c r="F25" s="127">
        <f>+F26+F30+F31+F32+F33</f>
        <v>39887</v>
      </c>
      <c r="G25" s="128">
        <f t="shared" ref="G25:M25" si="2">+G26+G30+G31+G32+G33</f>
        <v>37078</v>
      </c>
      <c r="H25" s="129">
        <f>+H26+H30+H31+H32+H33</f>
        <v>0</v>
      </c>
      <c r="I25" s="129">
        <f>+I26+I30+I31+I32+I33</f>
        <v>2809</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6" x14ac:dyDescent="0.3">
      <c r="A26" s="47">
        <v>25</v>
      </c>
      <c r="B26" s="132" t="s">
        <v>35</v>
      </c>
      <c r="C26" s="132" t="s">
        <v>36</v>
      </c>
      <c r="D26" s="132"/>
      <c r="E26" s="133">
        <f>[2]OTCHET!E74</f>
        <v>0</v>
      </c>
      <c r="F26" s="133">
        <f t="shared" si="1"/>
        <v>7552</v>
      </c>
      <c r="G26" s="134">
        <f>[2]OTCHET!G74</f>
        <v>4757</v>
      </c>
      <c r="H26" s="135">
        <f>[2]OTCHET!H74</f>
        <v>0</v>
      </c>
      <c r="I26" s="135">
        <f>[2]OTCHET!I74</f>
        <v>2795</v>
      </c>
      <c r="J26" s="136">
        <f>[2]OTCHET!J74</f>
        <v>0</v>
      </c>
      <c r="K26" s="124"/>
      <c r="L26" s="124"/>
      <c r="M26" s="124"/>
      <c r="N26" s="116"/>
      <c r="O26" s="137" t="s">
        <v>36</v>
      </c>
      <c r="P26" s="118"/>
      <c r="Q26" s="55"/>
      <c r="R26" s="29"/>
      <c r="S26" s="29"/>
      <c r="T26" s="29"/>
      <c r="U26" s="29"/>
      <c r="V26" s="29"/>
      <c r="W26" s="29"/>
      <c r="X26" s="29"/>
      <c r="Y26" s="29"/>
      <c r="Z26" s="29"/>
    </row>
    <row r="27" spans="1:26" ht="15.6" x14ac:dyDescent="0.3">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6" x14ac:dyDescent="0.3">
      <c r="A28" s="47">
        <v>30</v>
      </c>
      <c r="B28" s="146" t="s">
        <v>39</v>
      </c>
      <c r="C28" s="147" t="s">
        <v>40</v>
      </c>
      <c r="D28" s="146"/>
      <c r="E28" s="148">
        <f>[2]OTCHET!E77</f>
        <v>0</v>
      </c>
      <c r="F28" s="148">
        <f t="shared" si="1"/>
        <v>7551</v>
      </c>
      <c r="G28" s="149">
        <f>[2]OTCHET!G77</f>
        <v>4756</v>
      </c>
      <c r="H28" s="150">
        <f>[2]OTCHET!H77</f>
        <v>0</v>
      </c>
      <c r="I28" s="150">
        <f>[2]OTCHET!I77</f>
        <v>2795</v>
      </c>
      <c r="J28" s="151">
        <f>[2]OTCHET!J77</f>
        <v>0</v>
      </c>
      <c r="K28" s="152"/>
      <c r="L28" s="152"/>
      <c r="M28" s="152"/>
      <c r="N28" s="116"/>
      <c r="O28" s="153" t="s">
        <v>40</v>
      </c>
      <c r="P28" s="118"/>
      <c r="Q28" s="55"/>
      <c r="R28" s="29"/>
      <c r="S28" s="29"/>
      <c r="T28" s="29"/>
      <c r="U28" s="29"/>
      <c r="V28" s="29"/>
      <c r="W28" s="29"/>
      <c r="X28" s="29"/>
      <c r="Y28" s="29"/>
      <c r="Z28" s="29"/>
    </row>
    <row r="29" spans="1:26" ht="15.6" x14ac:dyDescent="0.3">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6" x14ac:dyDescent="0.3">
      <c r="A30" s="47">
        <v>40</v>
      </c>
      <c r="B30" s="161" t="s">
        <v>43</v>
      </c>
      <c r="C30" s="161" t="s">
        <v>44</v>
      </c>
      <c r="D30" s="161"/>
      <c r="E30" s="162">
        <f>[2]OTCHET!E90+[2]OTCHET!E93+[2]OTCHET!E94</f>
        <v>0</v>
      </c>
      <c r="F30" s="162">
        <f t="shared" si="1"/>
        <v>24720</v>
      </c>
      <c r="G30" s="163">
        <f>[2]OTCHET!G90+[2]OTCHET!G93+[2]OTCHET!G94</f>
        <v>24706</v>
      </c>
      <c r="H30" s="164">
        <f>[2]OTCHET!H90+[2]OTCHET!H93+[2]OTCHET!H94</f>
        <v>0</v>
      </c>
      <c r="I30" s="164">
        <f>[2]OTCHET!I90+[2]OTCHET!I93+[2]OTCHET!I94</f>
        <v>14</v>
      </c>
      <c r="J30" s="165">
        <f>[2]OTCHET!J90+[2]OTCHET!J93+[2]OTCHET!J94</f>
        <v>0</v>
      </c>
      <c r="K30" s="152"/>
      <c r="L30" s="152"/>
      <c r="M30" s="152"/>
      <c r="N30" s="116"/>
      <c r="O30" s="166" t="s">
        <v>44</v>
      </c>
      <c r="P30" s="118"/>
      <c r="Q30" s="55"/>
      <c r="R30" s="29"/>
      <c r="S30" s="29"/>
      <c r="T30" s="29"/>
      <c r="U30" s="29"/>
      <c r="V30" s="29"/>
      <c r="W30" s="29"/>
      <c r="X30" s="29"/>
      <c r="Y30" s="29"/>
      <c r="Z30" s="29"/>
    </row>
    <row r="31" spans="1:26" ht="15.6" x14ac:dyDescent="0.3">
      <c r="A31" s="47">
        <v>45</v>
      </c>
      <c r="B31" s="167" t="s">
        <v>45</v>
      </c>
      <c r="C31" s="167" t="s">
        <v>46</v>
      </c>
      <c r="D31" s="167"/>
      <c r="E31" s="168">
        <f>[2]OTCHET!E106</f>
        <v>0</v>
      </c>
      <c r="F31" s="168">
        <f t="shared" si="1"/>
        <v>7976</v>
      </c>
      <c r="G31" s="169">
        <f>[2]OTCHET!G106</f>
        <v>7828</v>
      </c>
      <c r="H31" s="170">
        <f>[2]OTCHET!H106</f>
        <v>0</v>
      </c>
      <c r="I31" s="170">
        <f>[2]OTCHET!I106</f>
        <v>0</v>
      </c>
      <c r="J31" s="171">
        <f>[2]OTCHET!J106</f>
        <v>148</v>
      </c>
      <c r="K31" s="152"/>
      <c r="L31" s="152"/>
      <c r="M31" s="152"/>
      <c r="N31" s="116"/>
      <c r="O31" s="172" t="s">
        <v>46</v>
      </c>
      <c r="P31" s="118"/>
      <c r="Q31" s="55"/>
      <c r="R31" s="29"/>
      <c r="S31" s="29"/>
      <c r="T31" s="29"/>
      <c r="U31" s="29"/>
      <c r="V31" s="29"/>
      <c r="W31" s="29"/>
      <c r="X31" s="29"/>
      <c r="Y31" s="29"/>
      <c r="Z31" s="29"/>
    </row>
    <row r="32" spans="1:26" ht="15.6" x14ac:dyDescent="0.3">
      <c r="A32" s="47">
        <v>50</v>
      </c>
      <c r="B32" s="167" t="s">
        <v>47</v>
      </c>
      <c r="C32" s="167" t="s">
        <v>48</v>
      </c>
      <c r="D32" s="167"/>
      <c r="E32" s="168">
        <f>[2]OTCHET!E110+[2]OTCHET!E119+[2]OTCHET!E135+[2]OTCHET!E136</f>
        <v>0</v>
      </c>
      <c r="F32" s="168">
        <f t="shared" si="1"/>
        <v>-361</v>
      </c>
      <c r="G32" s="169">
        <f>[2]OTCHET!G110+[2]OTCHET!G119+[2]OTCHET!G135+[2]OTCHET!G136</f>
        <v>-213</v>
      </c>
      <c r="H32" s="170">
        <f>[2]OTCHET!H110+[2]OTCHET!H119+[2]OTCHET!H135+[2]OTCHET!H136</f>
        <v>0</v>
      </c>
      <c r="I32" s="170">
        <f>[2]OTCHET!I110+[2]OTCHET!I119+[2]OTCHET!I135+[2]OTCHET!I136</f>
        <v>0</v>
      </c>
      <c r="J32" s="171">
        <f>[2]OTCHET!J110+[2]OTCHET!J119+[2]OTCHET!J135+[2]OTCHET!J136</f>
        <v>-148</v>
      </c>
      <c r="K32" s="173"/>
      <c r="L32" s="173"/>
      <c r="M32" s="173"/>
      <c r="N32" s="116"/>
      <c r="O32" s="172" t="s">
        <v>48</v>
      </c>
      <c r="P32" s="118"/>
      <c r="Q32" s="55"/>
      <c r="R32" s="29"/>
      <c r="S32" s="29"/>
      <c r="T32" s="29"/>
      <c r="U32" s="29"/>
      <c r="V32" s="29"/>
      <c r="W32" s="29"/>
      <c r="X32" s="29"/>
      <c r="Y32" s="29"/>
      <c r="Z32" s="29"/>
    </row>
    <row r="33" spans="1:26" ht="16.2" thickBot="1" x14ac:dyDescent="0.35">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2" thickBot="1" x14ac:dyDescent="0.35">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6" x14ac:dyDescent="0.3">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8" thickBot="1" x14ac:dyDescent="0.35">
      <c r="A38" s="1">
        <v>70</v>
      </c>
      <c r="B38" s="206" t="s">
        <v>55</v>
      </c>
      <c r="C38" s="207" t="s">
        <v>56</v>
      </c>
      <c r="D38" s="208"/>
      <c r="E38" s="209">
        <f t="shared" ref="E38:J38" si="3">E39+E43+E44+E46+SUM(E48:E52)+E55</f>
        <v>0</v>
      </c>
      <c r="F38" s="209">
        <f t="shared" si="3"/>
        <v>560385</v>
      </c>
      <c r="G38" s="210">
        <f t="shared" si="3"/>
        <v>401360</v>
      </c>
      <c r="H38" s="211">
        <f t="shared" si="3"/>
        <v>0</v>
      </c>
      <c r="I38" s="211">
        <f t="shared" si="3"/>
        <v>8138</v>
      </c>
      <c r="J38" s="212">
        <f t="shared" si="3"/>
        <v>150887</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6.8" thickTop="1" thickBot="1" x14ac:dyDescent="0.35">
      <c r="A39" s="1">
        <v>75</v>
      </c>
      <c r="B39" s="219" t="s">
        <v>57</v>
      </c>
      <c r="C39" s="220" t="s">
        <v>58</v>
      </c>
      <c r="D39" s="219"/>
      <c r="E39" s="221">
        <f t="shared" ref="E39:J39" si="4">SUM(E40:E42)</f>
        <v>0</v>
      </c>
      <c r="F39" s="221">
        <f t="shared" si="4"/>
        <v>481594</v>
      </c>
      <c r="G39" s="222">
        <f t="shared" si="4"/>
        <v>329622</v>
      </c>
      <c r="H39" s="223">
        <f t="shared" si="4"/>
        <v>0</v>
      </c>
      <c r="I39" s="223">
        <f t="shared" si="4"/>
        <v>1085</v>
      </c>
      <c r="J39" s="224">
        <f t="shared" si="4"/>
        <v>150887</v>
      </c>
      <c r="K39" s="124"/>
      <c r="L39" s="124"/>
      <c r="M39" s="124"/>
      <c r="N39" s="225"/>
      <c r="O39" s="117" t="s">
        <v>59</v>
      </c>
      <c r="P39" s="215"/>
      <c r="Q39" s="216"/>
      <c r="R39" s="217"/>
      <c r="S39" s="217"/>
      <c r="T39" s="217"/>
      <c r="U39" s="217"/>
      <c r="V39" s="217"/>
      <c r="W39" s="217"/>
      <c r="X39" s="218"/>
      <c r="Y39" s="217"/>
      <c r="Z39" s="217"/>
    </row>
    <row r="40" spans="1:26" ht="15.6" x14ac:dyDescent="0.3">
      <c r="A40" s="1">
        <v>75</v>
      </c>
      <c r="B40" s="226" t="s">
        <v>60</v>
      </c>
      <c r="C40" s="227" t="s">
        <v>58</v>
      </c>
      <c r="D40" s="228"/>
      <c r="E40" s="229">
        <f>[2]OTCHET!E187</f>
        <v>0</v>
      </c>
      <c r="F40" s="229">
        <f t="shared" si="1"/>
        <v>338094</v>
      </c>
      <c r="G40" s="230">
        <f>[2]OTCHET!G187</f>
        <v>300232</v>
      </c>
      <c r="H40" s="231">
        <f>[2]OTCHET!H187</f>
        <v>0</v>
      </c>
      <c r="I40" s="231">
        <f>[2]OTCHET!I187</f>
        <v>0</v>
      </c>
      <c r="J40" s="232">
        <f>[2]OTCHET!J187</f>
        <v>37862</v>
      </c>
      <c r="K40" s="124"/>
      <c r="L40" s="124"/>
      <c r="M40" s="124"/>
      <c r="N40" s="225"/>
      <c r="O40" s="233" t="s">
        <v>58</v>
      </c>
      <c r="P40" s="215"/>
      <c r="Q40" s="216"/>
      <c r="R40" s="217"/>
      <c r="S40" s="217"/>
      <c r="T40" s="217"/>
      <c r="U40" s="217"/>
      <c r="V40" s="217"/>
      <c r="W40" s="217"/>
      <c r="X40" s="218"/>
      <c r="Y40" s="217"/>
      <c r="Z40" s="217"/>
    </row>
    <row r="41" spans="1:26" ht="15.6" x14ac:dyDescent="0.3">
      <c r="A41" s="1">
        <v>80</v>
      </c>
      <c r="B41" s="234" t="s">
        <v>61</v>
      </c>
      <c r="C41" s="235" t="s">
        <v>62</v>
      </c>
      <c r="D41" s="236"/>
      <c r="E41" s="237">
        <f>[2]OTCHET!E190</f>
        <v>0</v>
      </c>
      <c r="F41" s="237">
        <f t="shared" si="1"/>
        <v>35290</v>
      </c>
      <c r="G41" s="238">
        <f>[2]OTCHET!G190</f>
        <v>29390</v>
      </c>
      <c r="H41" s="239">
        <f>[2]OTCHET!H190</f>
        <v>0</v>
      </c>
      <c r="I41" s="239">
        <f>[2]OTCHET!I190</f>
        <v>1085</v>
      </c>
      <c r="J41" s="240">
        <f>[2]OTCHET!J190</f>
        <v>4815</v>
      </c>
      <c r="K41" s="152"/>
      <c r="L41" s="152"/>
      <c r="M41" s="152"/>
      <c r="N41" s="225"/>
      <c r="O41" s="172" t="s">
        <v>62</v>
      </c>
      <c r="P41" s="215"/>
      <c r="Q41" s="216"/>
      <c r="R41" s="217"/>
      <c r="S41" s="217"/>
      <c r="T41" s="217"/>
      <c r="U41" s="217"/>
      <c r="V41" s="217"/>
      <c r="W41" s="217"/>
      <c r="X41" s="218"/>
      <c r="Y41" s="217"/>
      <c r="Z41" s="217"/>
    </row>
    <row r="42" spans="1:26" ht="15.6" x14ac:dyDescent="0.3">
      <c r="A42" s="1">
        <v>85</v>
      </c>
      <c r="B42" s="241" t="s">
        <v>63</v>
      </c>
      <c r="C42" s="242" t="s">
        <v>64</v>
      </c>
      <c r="D42" s="243"/>
      <c r="E42" s="244">
        <f>+[2]OTCHET!E196+[2]OTCHET!E204</f>
        <v>0</v>
      </c>
      <c r="F42" s="244">
        <f t="shared" si="1"/>
        <v>108210</v>
      </c>
      <c r="G42" s="245">
        <f>+[2]OTCHET!G196+[2]OTCHET!G204</f>
        <v>0</v>
      </c>
      <c r="H42" s="246">
        <f>+[2]OTCHET!H196+[2]OTCHET!H204</f>
        <v>0</v>
      </c>
      <c r="I42" s="246">
        <f>+[2]OTCHET!I196+[2]OTCHET!I204</f>
        <v>0</v>
      </c>
      <c r="J42" s="247">
        <f>+[2]OTCHET!J196+[2]OTCHET!J204</f>
        <v>108210</v>
      </c>
      <c r="K42" s="152"/>
      <c r="L42" s="152"/>
      <c r="M42" s="152"/>
      <c r="N42" s="225"/>
      <c r="O42" s="172" t="s">
        <v>64</v>
      </c>
      <c r="P42" s="215"/>
      <c r="Q42" s="216"/>
      <c r="R42" s="217"/>
      <c r="S42" s="217"/>
      <c r="T42" s="217"/>
      <c r="U42" s="217"/>
      <c r="V42" s="217"/>
      <c r="W42" s="217"/>
      <c r="X42" s="218"/>
      <c r="Y42" s="217"/>
      <c r="Z42" s="217"/>
    </row>
    <row r="43" spans="1:26" ht="15.6" x14ac:dyDescent="0.3">
      <c r="A43" s="1">
        <v>90</v>
      </c>
      <c r="B43" s="248" t="s">
        <v>65</v>
      </c>
      <c r="C43" s="249" t="s">
        <v>66</v>
      </c>
      <c r="D43" s="248"/>
      <c r="E43" s="250">
        <f>+[2]OTCHET!E205+[2]OTCHET!E223+[2]OTCHET!E271</f>
        <v>0</v>
      </c>
      <c r="F43" s="250">
        <f t="shared" si="1"/>
        <v>73603</v>
      </c>
      <c r="G43" s="251">
        <f>+[2]OTCHET!G205+[2]OTCHET!G223+[2]OTCHET!G271</f>
        <v>66550</v>
      </c>
      <c r="H43" s="252">
        <f>+[2]OTCHET!H205+[2]OTCHET!H223+[2]OTCHET!H271</f>
        <v>0</v>
      </c>
      <c r="I43" s="252">
        <f>+[2]OTCHET!I205+[2]OTCHET!I223+[2]OTCHET!I271</f>
        <v>7053</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6" x14ac:dyDescent="0.3">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6" x14ac:dyDescent="0.3">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6" x14ac:dyDescent="0.3">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6" x14ac:dyDescent="0.3">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6" x14ac:dyDescent="0.3">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6" x14ac:dyDescent="0.3">
      <c r="A49" s="1">
        <v>108</v>
      </c>
      <c r="B49" s="262" t="s">
        <v>78</v>
      </c>
      <c r="C49" s="262" t="s">
        <v>79</v>
      </c>
      <c r="D49" s="263"/>
      <c r="E49" s="168">
        <f>[2]OTCHET!E275+[2]OTCHET!E276+[2]OTCHET!E284+[2]OTCHET!E287</f>
        <v>0</v>
      </c>
      <c r="F49" s="168">
        <f t="shared" si="1"/>
        <v>5188</v>
      </c>
      <c r="G49" s="169">
        <f>[2]OTCHET!G275+[2]OTCHET!G276+[2]OTCHET!G284+[2]OTCHET!G287</f>
        <v>5188</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6" x14ac:dyDescent="0.3">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6" x14ac:dyDescent="0.3">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6" x14ac:dyDescent="0.3">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2" thickBot="1" x14ac:dyDescent="0.35">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2" thickBot="1" x14ac:dyDescent="0.35">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6" x14ac:dyDescent="0.3">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8" thickBot="1" x14ac:dyDescent="0.35">
      <c r="A56" s="1">
        <v>130</v>
      </c>
      <c r="B56" s="291" t="s">
        <v>92</v>
      </c>
      <c r="C56" s="292" t="s">
        <v>93</v>
      </c>
      <c r="D56" s="292"/>
      <c r="E56" s="293">
        <f t="shared" ref="E56:J56" si="5">+E57+E58+E62</f>
        <v>0</v>
      </c>
      <c r="F56" s="293">
        <f t="shared" si="5"/>
        <v>520041</v>
      </c>
      <c r="G56" s="294">
        <f t="shared" si="5"/>
        <v>369154</v>
      </c>
      <c r="H56" s="295">
        <f t="shared" si="5"/>
        <v>0</v>
      </c>
      <c r="I56" s="296">
        <f t="shared" si="5"/>
        <v>0</v>
      </c>
      <c r="J56" s="297">
        <f t="shared" si="5"/>
        <v>150887</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2" thickTop="1" x14ac:dyDescent="0.3">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6" x14ac:dyDescent="0.3">
      <c r="A58" s="1">
        <v>140</v>
      </c>
      <c r="B58" s="263" t="s">
        <v>96</v>
      </c>
      <c r="C58" s="262" t="s">
        <v>97</v>
      </c>
      <c r="D58" s="263"/>
      <c r="E58" s="304">
        <f>+[2]OTCHET!E383+[2]OTCHET!E391+[2]OTCHET!E396+[2]OTCHET!E399+[2]OTCHET!E402+[2]OTCHET!E405+[2]OTCHET!E406+[2]OTCHET!E409+[2]OTCHET!E422+[2]OTCHET!E423+[2]OTCHET!E424+[2]OTCHET!E425+[2]OTCHET!E426</f>
        <v>0</v>
      </c>
      <c r="F58" s="304">
        <f t="shared" si="1"/>
        <v>369154</v>
      </c>
      <c r="G58" s="305">
        <f>+[2]OTCHET!G383+[2]OTCHET!G391+[2]OTCHET!G396+[2]OTCHET!G399+[2]OTCHET!G402+[2]OTCHET!G405+[2]OTCHET!G406+[2]OTCHET!G409+[2]OTCHET!G422+[2]OTCHET!G423+[2]OTCHET!G424+[2]OTCHET!G425+[2]OTCHET!G426</f>
        <v>369154</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6" x14ac:dyDescent="0.3">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6" x14ac:dyDescent="0.3">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3">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6" x14ac:dyDescent="0.3">
      <c r="A62" s="282">
        <v>162</v>
      </c>
      <c r="B62" s="323" t="s">
        <v>101</v>
      </c>
      <c r="C62" s="198" t="s">
        <v>102</v>
      </c>
      <c r="D62" s="323"/>
      <c r="E62" s="199">
        <f>[2]OTCHET!E412</f>
        <v>0</v>
      </c>
      <c r="F62" s="199">
        <f t="shared" si="1"/>
        <v>150887</v>
      </c>
      <c r="G62" s="200">
        <f>[2]OTCHET!G412</f>
        <v>0</v>
      </c>
      <c r="H62" s="201">
        <f>[2]OTCHET!H412</f>
        <v>0</v>
      </c>
      <c r="I62" s="201">
        <f>[2]OTCHET!I412</f>
        <v>0</v>
      </c>
      <c r="J62" s="202">
        <f>[2]OTCHET!J412</f>
        <v>150887</v>
      </c>
      <c r="K62" s="324"/>
      <c r="L62" s="324"/>
      <c r="M62" s="324"/>
      <c r="N62" s="196"/>
      <c r="O62" s="204" t="s">
        <v>102</v>
      </c>
      <c r="P62" s="215"/>
      <c r="Q62" s="216"/>
      <c r="R62" s="217"/>
      <c r="S62" s="217"/>
      <c r="T62" s="217"/>
      <c r="U62" s="217"/>
      <c r="V62" s="217"/>
      <c r="W62" s="217"/>
      <c r="X62" s="218"/>
      <c r="Y62" s="217"/>
      <c r="Z62" s="217"/>
    </row>
    <row r="63" spans="1:26" ht="18"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18.600000000000001" thickTop="1" thickBot="1" x14ac:dyDescent="0.35">
      <c r="A64" s="1">
        <v>175</v>
      </c>
      <c r="B64" s="334" t="s">
        <v>105</v>
      </c>
      <c r="C64" s="335"/>
      <c r="D64" s="335"/>
      <c r="E64" s="336">
        <f t="shared" ref="E64:J64" si="6">+E22-E38+E56-E63</f>
        <v>0</v>
      </c>
      <c r="F64" s="336">
        <f t="shared" si="6"/>
        <v>-457</v>
      </c>
      <c r="G64" s="337">
        <f t="shared" si="6"/>
        <v>4872</v>
      </c>
      <c r="H64" s="338">
        <f t="shared" si="6"/>
        <v>0</v>
      </c>
      <c r="I64" s="338">
        <f t="shared" si="6"/>
        <v>-5329</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3">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8" thickBot="1" x14ac:dyDescent="0.35">
      <c r="A66" s="1">
        <v>185</v>
      </c>
      <c r="B66" s="99" t="s">
        <v>106</v>
      </c>
      <c r="C66" s="347" t="s">
        <v>107</v>
      </c>
      <c r="D66" s="347"/>
      <c r="E66" s="348">
        <f>SUM(+E68+E76+E77+E84+E85+E86+E89+E90+E91+E92+E93+E94+E95)</f>
        <v>0</v>
      </c>
      <c r="F66" s="348">
        <f>SUM(+F68+F76+F77+F84+F85+F86+F89+F90+F91+F92+F93+F94+F95)</f>
        <v>457</v>
      </c>
      <c r="G66" s="349">
        <f t="shared" ref="G66:L66" si="8">SUM(+G68+G76+G77+G84+G85+G86+G89+G90+G91+G92+G93+G94+G95)</f>
        <v>-4872</v>
      </c>
      <c r="H66" s="350">
        <f>SUM(+H68+H76+H77+H84+H85+H86+H89+H90+H91+H92+H93+H94+H95)</f>
        <v>0</v>
      </c>
      <c r="I66" s="350">
        <f>SUM(+I68+I76+I77+I84+I85+I86+I89+I90+I91+I92+I93+I94+I95)</f>
        <v>5329</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2" hidden="1" thickTop="1" x14ac:dyDescent="0.3">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2" thickTop="1" x14ac:dyDescent="0.3">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6" x14ac:dyDescent="0.3">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6" x14ac:dyDescent="0.3">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6" x14ac:dyDescent="0.3">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6" x14ac:dyDescent="0.3">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6" x14ac:dyDescent="0.3">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6" x14ac:dyDescent="0.3">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6" x14ac:dyDescent="0.3">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6" x14ac:dyDescent="0.3">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6" x14ac:dyDescent="0.3">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6" x14ac:dyDescent="0.3">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6" x14ac:dyDescent="0.3">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6" x14ac:dyDescent="0.3">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6" x14ac:dyDescent="0.3">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6" x14ac:dyDescent="0.3">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6" x14ac:dyDescent="0.3">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6" x14ac:dyDescent="0.3">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6" x14ac:dyDescent="0.3">
      <c r="A86" s="365">
        <v>290</v>
      </c>
      <c r="B86" s="254" t="s">
        <v>142</v>
      </c>
      <c r="C86" s="119" t="s">
        <v>143</v>
      </c>
      <c r="D86" s="254"/>
      <c r="E86" s="309">
        <f>+E87+E88</f>
        <v>0</v>
      </c>
      <c r="F86" s="309">
        <f>+F87+F88</f>
        <v>466</v>
      </c>
      <c r="G86" s="310">
        <f t="shared" ref="G86:M86" si="11">+G87+G88</f>
        <v>466</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6" x14ac:dyDescent="0.3">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6" x14ac:dyDescent="0.3">
      <c r="A88" s="365">
        <v>300</v>
      </c>
      <c r="B88" s="388" t="s">
        <v>146</v>
      </c>
      <c r="C88" s="388" t="s">
        <v>147</v>
      </c>
      <c r="D88" s="390"/>
      <c r="E88" s="382">
        <f>+[2]OTCHET!E521+[2]OTCHET!E524+[2]OTCHET!E544</f>
        <v>0</v>
      </c>
      <c r="F88" s="382">
        <f t="shared" si="1"/>
        <v>466</v>
      </c>
      <c r="G88" s="383">
        <f>+[2]OTCHET!G521+[2]OTCHET!G524+[2]OTCHET!G544</f>
        <v>466</v>
      </c>
      <c r="H88" s="384">
        <f>+[2]OTCHET!H521+[2]OTCHET!H524+[2]OTCHET!H544</f>
        <v>0</v>
      </c>
      <c r="I88" s="384">
        <f>+[2]OTCHET!I521+[2]OTCHET!I524+[2]OTCHET!I544</f>
        <v>0</v>
      </c>
      <c r="J88" s="385">
        <f>+[2]OTCHET!J521+[2]OTCHET!J524+[2]OTCHET!J544</f>
        <v>0</v>
      </c>
      <c r="K88" s="387"/>
      <c r="L88" s="387"/>
      <c r="M88" s="387"/>
      <c r="N88" s="196"/>
      <c r="O88" s="386" t="s">
        <v>147</v>
      </c>
      <c r="P88" s="373"/>
      <c r="Q88" s="216"/>
      <c r="R88" s="217"/>
      <c r="S88" s="217"/>
      <c r="T88" s="217"/>
      <c r="U88" s="217"/>
      <c r="V88" s="217"/>
      <c r="W88" s="217"/>
      <c r="X88" s="218"/>
      <c r="Y88" s="217"/>
      <c r="Z88" s="217"/>
    </row>
    <row r="89" spans="1:26" ht="15.6" x14ac:dyDescent="0.3">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6" x14ac:dyDescent="0.3">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6" x14ac:dyDescent="0.3">
      <c r="A91" s="365">
        <v>330</v>
      </c>
      <c r="B91" s="392" t="s">
        <v>152</v>
      </c>
      <c r="C91" s="392" t="s">
        <v>153</v>
      </c>
      <c r="D91" s="392"/>
      <c r="E91" s="168">
        <f>+[2]OTCHET!E573+[2]OTCHET!E574+[2]OTCHET!E575+[2]OTCHET!E576+[2]OTCHET!E577+[2]OTCHET!E578+[2]OTCHET!E579</f>
        <v>0</v>
      </c>
      <c r="F91" s="168">
        <f t="shared" si="12"/>
        <v>-9</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-9</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6" x14ac:dyDescent="0.3">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6" x14ac:dyDescent="0.3">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6" x14ac:dyDescent="0.3">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6" x14ac:dyDescent="0.3">
      <c r="A95" s="365">
        <v>350</v>
      </c>
      <c r="B95" s="119" t="s">
        <v>160</v>
      </c>
      <c r="C95" s="119" t="s">
        <v>161</v>
      </c>
      <c r="D95" s="119"/>
      <c r="E95" s="120">
        <f>[2]OTCHET!E591</f>
        <v>0</v>
      </c>
      <c r="F95" s="120">
        <f t="shared" si="12"/>
        <v>0</v>
      </c>
      <c r="G95" s="121">
        <f>[2]OTCHET!G591</f>
        <v>-5338</v>
      </c>
      <c r="H95" s="122">
        <f>[2]OTCHET!H591</f>
        <v>0</v>
      </c>
      <c r="I95" s="122">
        <f>[2]OTCHET!I591</f>
        <v>5338</v>
      </c>
      <c r="J95" s="123">
        <f>[2]OTCHET!J591</f>
        <v>0</v>
      </c>
      <c r="K95" s="393"/>
      <c r="L95" s="393"/>
      <c r="M95" s="393"/>
      <c r="N95" s="196"/>
      <c r="O95" s="125" t="s">
        <v>161</v>
      </c>
      <c r="P95" s="373"/>
      <c r="Q95" s="216"/>
      <c r="R95" s="217"/>
      <c r="S95" s="217"/>
      <c r="T95" s="217"/>
      <c r="U95" s="217"/>
      <c r="V95" s="217"/>
      <c r="W95" s="217"/>
      <c r="X95" s="218"/>
      <c r="Y95" s="217"/>
      <c r="Z95" s="217"/>
    </row>
    <row r="96" spans="1:26" ht="16.2" thickBot="1" x14ac:dyDescent="0.35">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2" hidden="1" thickBot="1" x14ac:dyDescent="0.35">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2" hidden="1" thickBot="1" x14ac:dyDescent="0.35">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2" hidden="1" thickBot="1" x14ac:dyDescent="0.35">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2" hidden="1" thickBot="1" x14ac:dyDescent="0.35">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2" hidden="1" thickBot="1" x14ac:dyDescent="0.35">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2" hidden="1" thickBot="1" x14ac:dyDescent="0.35">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2" hidden="1" thickBot="1" x14ac:dyDescent="0.35">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2" hidden="1" thickBot="1" x14ac:dyDescent="0.35">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6" x14ac:dyDescent="0.3">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6" x14ac:dyDescent="0.3">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3">
      <c r="B107" s="425" t="str">
        <f>+[2]OTCHET!H605</f>
        <v>fso-smolyan@mbox.contact.bg</v>
      </c>
      <c r="C107" s="421"/>
      <c r="D107" s="421"/>
      <c r="E107" s="426"/>
      <c r="F107" s="19"/>
      <c r="G107" s="427" t="str">
        <f>+[2]OTCHET!E605</f>
        <v>`0301/60104</v>
      </c>
      <c r="H107" s="427">
        <f>+[2]OTCHET!F605</f>
        <v>0</v>
      </c>
      <c r="I107" s="428"/>
      <c r="J107" s="429" t="str">
        <f>+[2]OTCHET!B605</f>
        <v>04.08.2023г.</v>
      </c>
      <c r="K107" s="420"/>
      <c r="L107" s="420"/>
      <c r="M107" s="420"/>
      <c r="N107" s="415"/>
      <c r="O107" s="421"/>
      <c r="P107" s="118"/>
      <c r="Q107" s="205"/>
      <c r="R107" s="217"/>
      <c r="S107" s="217"/>
      <c r="T107" s="217"/>
      <c r="U107" s="217"/>
      <c r="V107" s="217"/>
      <c r="W107" s="217"/>
      <c r="X107" s="218"/>
      <c r="Y107" s="217"/>
      <c r="Z107" s="217"/>
    </row>
    <row r="108" spans="2:26" ht="16.2" x14ac:dyDescent="0.3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3">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3">
      <c r="B110" s="428"/>
      <c r="C110" s="438"/>
      <c r="D110" s="421"/>
      <c r="E110" s="447" t="str">
        <f>+[2]OTCHET!D603</f>
        <v>Кремена Белинска</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3">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3">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6" x14ac:dyDescent="0.3">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3">
      <c r="E114" s="447" t="str">
        <f>+[2]OTCHET!G600</f>
        <v>Кремена Белинска</v>
      </c>
      <c r="F114" s="447"/>
      <c r="G114" s="443"/>
      <c r="H114" s="3"/>
      <c r="I114" s="447" t="str">
        <f>+[2]OTCHET!G603</f>
        <v>инж. Екатерина Гаджева</v>
      </c>
      <c r="J114" s="447"/>
      <c r="K114" s="420"/>
      <c r="L114" s="420"/>
      <c r="M114" s="420"/>
      <c r="N114" s="415"/>
      <c r="O114" s="444"/>
      <c r="P114" s="118"/>
      <c r="Q114" s="205"/>
      <c r="R114" s="217"/>
      <c r="S114" s="217"/>
      <c r="T114" s="217"/>
      <c r="U114" s="217"/>
      <c r="V114" s="217"/>
      <c r="W114" s="217"/>
      <c r="X114" s="218"/>
      <c r="Y114" s="217"/>
      <c r="Z114" s="217"/>
    </row>
    <row r="115" spans="1:26" x14ac:dyDescent="0.25">
      <c r="A115" s="445"/>
      <c r="B115" s="445"/>
      <c r="C115" s="445"/>
      <c r="D115" s="445"/>
      <c r="E115" s="446"/>
      <c r="F115" s="446"/>
      <c r="G115" s="446"/>
      <c r="H115" s="446"/>
      <c r="I115" s="446"/>
      <c r="J115" s="446"/>
      <c r="K115" s="446"/>
      <c r="L115" s="446"/>
      <c r="M115" s="446"/>
      <c r="N115" s="445"/>
      <c r="O115" s="445"/>
      <c r="P115" s="445"/>
      <c r="Q115" s="445"/>
    </row>
    <row r="116" spans="1:26" x14ac:dyDescent="0.25">
      <c r="A116" s="445"/>
      <c r="B116" s="445"/>
      <c r="C116" s="445"/>
      <c r="D116" s="445"/>
      <c r="E116" s="446"/>
      <c r="F116" s="446"/>
      <c r="G116" s="446"/>
      <c r="H116" s="446"/>
      <c r="I116" s="446"/>
      <c r="J116" s="446"/>
      <c r="K116" s="446"/>
      <c r="L116" s="446"/>
      <c r="M116" s="446"/>
      <c r="N116" s="445"/>
      <c r="O116" s="445"/>
      <c r="P116" s="445"/>
      <c r="Q116" s="445"/>
    </row>
    <row r="117" spans="1:26" x14ac:dyDescent="0.25">
      <c r="A117" s="445"/>
      <c r="B117" s="445"/>
      <c r="C117" s="445"/>
      <c r="D117" s="445"/>
      <c r="E117" s="446"/>
      <c r="F117" s="446"/>
      <c r="G117" s="446"/>
      <c r="H117" s="446"/>
      <c r="I117" s="446"/>
      <c r="J117" s="446"/>
      <c r="K117" s="446"/>
      <c r="L117" s="446"/>
      <c r="M117" s="446"/>
      <c r="N117" s="445"/>
      <c r="O117" s="445"/>
      <c r="P117" s="445"/>
      <c r="Q117" s="445"/>
    </row>
    <row r="118" spans="1:26" x14ac:dyDescent="0.25">
      <c r="A118" s="445"/>
      <c r="B118" s="445"/>
      <c r="C118" s="445"/>
      <c r="D118" s="445"/>
      <c r="E118" s="446"/>
      <c r="F118" s="446"/>
      <c r="G118" s="446"/>
      <c r="H118" s="446"/>
      <c r="I118" s="446"/>
      <c r="J118" s="446"/>
      <c r="K118" s="446"/>
      <c r="L118" s="446"/>
      <c r="M118" s="446"/>
      <c r="N118" s="445"/>
      <c r="O118" s="445"/>
      <c r="P118" s="445"/>
      <c r="Q118" s="445"/>
    </row>
    <row r="119" spans="1:26" x14ac:dyDescent="0.25">
      <c r="A119" s="445"/>
      <c r="B119" s="445"/>
      <c r="C119" s="445"/>
      <c r="D119" s="445"/>
      <c r="E119" s="446"/>
      <c r="F119" s="446"/>
      <c r="G119" s="446"/>
      <c r="H119" s="446"/>
      <c r="I119" s="446"/>
      <c r="J119" s="446"/>
      <c r="K119" s="446"/>
      <c r="L119" s="446"/>
      <c r="M119" s="446"/>
      <c r="N119" s="445"/>
      <c r="O119" s="445"/>
      <c r="P119" s="445"/>
      <c r="Q119" s="445"/>
    </row>
    <row r="120" spans="1:26" x14ac:dyDescent="0.25">
      <c r="A120" s="445"/>
      <c r="B120" s="445"/>
      <c r="C120" s="445"/>
      <c r="D120" s="445"/>
      <c r="E120" s="446"/>
      <c r="F120" s="446"/>
      <c r="G120" s="446"/>
      <c r="H120" s="446"/>
      <c r="I120" s="446"/>
      <c r="J120" s="446"/>
      <c r="K120" s="446"/>
      <c r="L120" s="446"/>
      <c r="M120" s="446"/>
      <c r="N120" s="445"/>
      <c r="O120" s="445"/>
      <c r="P120" s="445"/>
      <c r="Q120" s="445"/>
    </row>
    <row r="121" spans="1:26" x14ac:dyDescent="0.25">
      <c r="A121" s="445"/>
      <c r="B121" s="445"/>
      <c r="C121" s="445"/>
      <c r="D121" s="445"/>
      <c r="E121" s="446"/>
      <c r="F121" s="446"/>
      <c r="G121" s="446"/>
      <c r="H121" s="446"/>
      <c r="I121" s="446"/>
      <c r="J121" s="446"/>
      <c r="K121" s="446"/>
      <c r="L121" s="446"/>
      <c r="M121" s="446"/>
      <c r="N121" s="445"/>
      <c r="O121" s="445"/>
      <c r="P121" s="445"/>
      <c r="Q121" s="445"/>
    </row>
    <row r="122" spans="1:26" x14ac:dyDescent="0.25">
      <c r="A122" s="445"/>
      <c r="B122" s="445"/>
      <c r="C122" s="445"/>
      <c r="D122" s="445"/>
      <c r="E122" s="446"/>
      <c r="F122" s="446"/>
      <c r="G122" s="446"/>
      <c r="H122" s="446"/>
      <c r="I122" s="446"/>
      <c r="J122" s="446"/>
      <c r="K122" s="446"/>
      <c r="L122" s="446"/>
      <c r="M122" s="446"/>
      <c r="N122" s="445"/>
      <c r="O122" s="445"/>
      <c r="P122" s="445"/>
      <c r="Q122" s="445"/>
    </row>
    <row r="123" spans="1:26" x14ac:dyDescent="0.25">
      <c r="A123" s="445"/>
      <c r="B123" s="445"/>
      <c r="C123" s="445"/>
      <c r="D123" s="445"/>
      <c r="E123" s="446"/>
      <c r="F123" s="446"/>
      <c r="G123" s="446"/>
      <c r="H123" s="446"/>
      <c r="I123" s="446"/>
      <c r="J123" s="446"/>
      <c r="K123" s="446"/>
      <c r="L123" s="446"/>
      <c r="M123" s="446"/>
      <c r="N123" s="445"/>
      <c r="O123" s="445"/>
      <c r="P123" s="445"/>
      <c r="Q123" s="445"/>
    </row>
    <row r="124" spans="1:26" x14ac:dyDescent="0.25">
      <c r="A124" s="445"/>
      <c r="B124" s="445"/>
      <c r="C124" s="445"/>
      <c r="D124" s="445"/>
      <c r="E124" s="446"/>
      <c r="F124" s="446"/>
      <c r="G124" s="446"/>
      <c r="H124" s="446"/>
      <c r="I124" s="446"/>
      <c r="J124" s="446"/>
      <c r="K124" s="446"/>
      <c r="L124" s="446"/>
      <c r="M124" s="446"/>
      <c r="N124" s="445"/>
      <c r="O124" s="445"/>
      <c r="P124" s="445"/>
      <c r="Q124" s="445"/>
    </row>
    <row r="125" spans="1:26" x14ac:dyDescent="0.25">
      <c r="A125" s="445"/>
      <c r="B125" s="445"/>
      <c r="C125" s="445"/>
      <c r="D125" s="445"/>
      <c r="E125" s="446"/>
      <c r="F125" s="446"/>
      <c r="G125" s="446"/>
      <c r="H125" s="446"/>
      <c r="I125" s="446"/>
      <c r="J125" s="446"/>
      <c r="K125" s="446"/>
      <c r="L125" s="446"/>
      <c r="M125" s="446"/>
      <c r="N125" s="445"/>
      <c r="O125" s="445"/>
      <c r="P125" s="445"/>
      <c r="Q125" s="445"/>
    </row>
    <row r="126" spans="1:26" x14ac:dyDescent="0.25">
      <c r="A126" s="445"/>
      <c r="B126" s="445"/>
      <c r="C126" s="445"/>
      <c r="D126" s="445"/>
      <c r="E126" s="446"/>
      <c r="F126" s="446"/>
      <c r="G126" s="446"/>
      <c r="H126" s="446"/>
      <c r="I126" s="446"/>
      <c r="J126" s="446"/>
      <c r="K126" s="446"/>
      <c r="L126" s="446"/>
      <c r="M126" s="446"/>
      <c r="N126" s="445"/>
      <c r="O126" s="445"/>
      <c r="P126" s="445"/>
      <c r="Q126" s="445"/>
    </row>
    <row r="127" spans="1:26" x14ac:dyDescent="0.25">
      <c r="A127" s="445"/>
      <c r="B127" s="445"/>
      <c r="C127" s="445"/>
      <c r="D127" s="445"/>
      <c r="E127" s="446"/>
      <c r="F127" s="446"/>
      <c r="G127" s="446"/>
      <c r="H127" s="446"/>
      <c r="I127" s="446"/>
      <c r="J127" s="446"/>
      <c r="K127" s="446"/>
      <c r="L127" s="446"/>
      <c r="M127" s="446"/>
      <c r="N127" s="445"/>
      <c r="O127" s="445"/>
      <c r="P127" s="445"/>
      <c r="Q127" s="445"/>
    </row>
    <row r="128" spans="1:26" x14ac:dyDescent="0.25">
      <c r="A128" s="445"/>
      <c r="B128" s="445"/>
      <c r="C128" s="445"/>
      <c r="D128" s="445"/>
      <c r="E128" s="446"/>
      <c r="F128" s="446"/>
      <c r="G128" s="446"/>
      <c r="H128" s="446"/>
      <c r="I128" s="446"/>
      <c r="J128" s="446"/>
      <c r="K128" s="446"/>
      <c r="L128" s="446"/>
      <c r="M128" s="446"/>
      <c r="N128" s="445"/>
      <c r="O128" s="445"/>
      <c r="P128" s="445"/>
      <c r="Q128" s="445"/>
    </row>
    <row r="129" spans="1:17" x14ac:dyDescent="0.25">
      <c r="A129" s="445"/>
      <c r="B129" s="445"/>
      <c r="C129" s="445"/>
      <c r="D129" s="445"/>
      <c r="E129" s="446"/>
      <c r="F129" s="446"/>
      <c r="G129" s="446"/>
      <c r="H129" s="446"/>
      <c r="I129" s="446"/>
      <c r="J129" s="446"/>
      <c r="K129" s="446"/>
      <c r="L129" s="446"/>
      <c r="M129" s="446"/>
      <c r="N129" s="445"/>
      <c r="O129" s="445"/>
      <c r="P129" s="445"/>
      <c r="Q129" s="445"/>
    </row>
    <row r="130" spans="1:17" x14ac:dyDescent="0.25">
      <c r="A130" s="445"/>
      <c r="B130" s="445"/>
      <c r="C130" s="445"/>
      <c r="D130" s="445"/>
      <c r="E130" s="446"/>
      <c r="F130" s="446"/>
      <c r="G130" s="446"/>
      <c r="H130" s="446"/>
      <c r="I130" s="446"/>
      <c r="J130" s="446"/>
      <c r="K130" s="446"/>
      <c r="L130" s="446"/>
      <c r="M130" s="446"/>
      <c r="N130" s="445"/>
      <c r="O130" s="445"/>
      <c r="P130" s="445"/>
      <c r="Q130" s="445"/>
    </row>
    <row r="131" spans="1:17" x14ac:dyDescent="0.25">
      <c r="A131" s="445"/>
      <c r="B131" s="445"/>
      <c r="C131" s="445"/>
      <c r="D131" s="445"/>
      <c r="E131" s="446"/>
      <c r="F131" s="446"/>
      <c r="G131" s="446"/>
      <c r="H131" s="446"/>
      <c r="I131" s="446"/>
      <c r="J131" s="446"/>
      <c r="K131" s="446"/>
      <c r="L131" s="446"/>
      <c r="M131" s="446"/>
      <c r="N131" s="445"/>
      <c r="O131" s="445"/>
      <c r="P131" s="445"/>
      <c r="Q131" s="445"/>
    </row>
    <row r="132" spans="1:17" x14ac:dyDescent="0.25">
      <c r="A132" s="445"/>
      <c r="B132" s="445"/>
      <c r="C132" s="445"/>
      <c r="D132" s="445"/>
      <c r="E132" s="446"/>
      <c r="F132" s="446"/>
      <c r="G132" s="446"/>
      <c r="H132" s="446"/>
      <c r="I132" s="446"/>
      <c r="J132" s="446"/>
      <c r="K132" s="446"/>
      <c r="L132" s="446"/>
      <c r="M132" s="446"/>
      <c r="N132" s="445"/>
      <c r="O132" s="445"/>
      <c r="P132" s="445"/>
      <c r="Q132" s="445"/>
    </row>
    <row r="133" spans="1:17" x14ac:dyDescent="0.25">
      <c r="A133" s="445"/>
      <c r="B133" s="445"/>
      <c r="C133" s="445"/>
      <c r="D133" s="445"/>
      <c r="E133" s="446"/>
      <c r="F133" s="446"/>
      <c r="G133" s="446"/>
      <c r="H133" s="446"/>
      <c r="I133" s="446"/>
      <c r="J133" s="446"/>
      <c r="K133" s="446"/>
      <c r="L133" s="446"/>
      <c r="M133" s="446"/>
      <c r="N133" s="445"/>
      <c r="O133" s="445"/>
      <c r="P133" s="445"/>
      <c r="Q133" s="445"/>
    </row>
    <row r="134" spans="1:17" x14ac:dyDescent="0.25">
      <c r="A134" s="445"/>
      <c r="B134" s="445"/>
      <c r="C134" s="445"/>
      <c r="D134" s="445"/>
      <c r="E134" s="446"/>
      <c r="F134" s="446"/>
      <c r="G134" s="446"/>
      <c r="H134" s="446"/>
      <c r="I134" s="446"/>
      <c r="J134" s="446"/>
      <c r="K134" s="446"/>
      <c r="L134" s="446"/>
      <c r="M134" s="446"/>
      <c r="N134" s="445"/>
      <c r="O134" s="445"/>
      <c r="P134" s="445"/>
      <c r="Q134" s="445"/>
    </row>
    <row r="135" spans="1:17" x14ac:dyDescent="0.25">
      <c r="A135" s="445"/>
      <c r="B135" s="445"/>
      <c r="C135" s="445"/>
      <c r="D135" s="445"/>
      <c r="E135" s="446"/>
      <c r="F135" s="446"/>
      <c r="G135" s="446"/>
      <c r="H135" s="446"/>
      <c r="I135" s="446"/>
      <c r="J135" s="446"/>
      <c r="K135" s="446"/>
      <c r="L135" s="446"/>
      <c r="M135" s="446"/>
      <c r="N135" s="445"/>
      <c r="O135" s="445"/>
      <c r="P135" s="445"/>
      <c r="Q135" s="445"/>
    </row>
    <row r="136" spans="1:17" x14ac:dyDescent="0.25">
      <c r="A136" s="445"/>
      <c r="B136" s="445"/>
      <c r="C136" s="445"/>
      <c r="D136" s="445"/>
      <c r="E136" s="446"/>
      <c r="F136" s="446"/>
      <c r="G136" s="446"/>
      <c r="H136" s="446"/>
      <c r="I136" s="446"/>
      <c r="J136" s="446"/>
      <c r="K136" s="446"/>
      <c r="L136" s="446"/>
      <c r="M136" s="446"/>
      <c r="N136" s="445"/>
      <c r="O136" s="445"/>
      <c r="P136" s="445"/>
      <c r="Q136" s="445"/>
    </row>
    <row r="137" spans="1:17" x14ac:dyDescent="0.25">
      <c r="A137" s="445"/>
      <c r="B137" s="445"/>
      <c r="C137" s="445"/>
      <c r="D137" s="445"/>
      <c r="E137" s="446"/>
      <c r="F137" s="446"/>
      <c r="G137" s="446"/>
      <c r="H137" s="446"/>
      <c r="I137" s="446"/>
      <c r="J137" s="446"/>
      <c r="K137" s="446"/>
      <c r="L137" s="446"/>
      <c r="M137" s="446"/>
      <c r="N137" s="445"/>
      <c r="O137" s="445"/>
      <c r="P137" s="445"/>
      <c r="Q137" s="445"/>
    </row>
    <row r="138" spans="1:17" x14ac:dyDescent="0.25">
      <c r="A138" s="445"/>
      <c r="B138" s="445"/>
      <c r="C138" s="445"/>
      <c r="D138" s="445"/>
      <c r="E138" s="446"/>
      <c r="F138" s="446"/>
      <c r="G138" s="446"/>
      <c r="H138" s="446"/>
      <c r="I138" s="446"/>
      <c r="J138" s="446"/>
      <c r="K138" s="446"/>
      <c r="L138" s="446"/>
      <c r="M138" s="446"/>
      <c r="N138" s="445"/>
      <c r="O138" s="445"/>
      <c r="P138" s="445"/>
      <c r="Q138" s="445"/>
    </row>
    <row r="139" spans="1:17" x14ac:dyDescent="0.25">
      <c r="A139" s="445"/>
      <c r="B139" s="445"/>
      <c r="C139" s="445"/>
      <c r="D139" s="445"/>
      <c r="E139" s="446"/>
      <c r="F139" s="446"/>
      <c r="G139" s="446"/>
      <c r="H139" s="446"/>
      <c r="I139" s="446"/>
      <c r="J139" s="446"/>
      <c r="K139" s="446"/>
      <c r="L139" s="446"/>
      <c r="M139" s="446"/>
      <c r="N139" s="445"/>
      <c r="O139" s="445"/>
      <c r="P139" s="445"/>
      <c r="Q139" s="445"/>
    </row>
    <row r="140" spans="1:17" x14ac:dyDescent="0.25">
      <c r="A140" s="445"/>
      <c r="B140" s="445"/>
      <c r="C140" s="445"/>
      <c r="D140" s="445"/>
      <c r="E140" s="446"/>
      <c r="F140" s="446"/>
      <c r="G140" s="446"/>
      <c r="H140" s="446"/>
      <c r="I140" s="446"/>
      <c r="J140" s="446"/>
      <c r="K140" s="446"/>
      <c r="L140" s="446"/>
      <c r="M140" s="446"/>
      <c r="N140" s="445"/>
      <c r="O140" s="445"/>
      <c r="P140" s="445"/>
      <c r="Q140" s="445"/>
    </row>
    <row r="141" spans="1:17" x14ac:dyDescent="0.25">
      <c r="A141" s="445"/>
      <c r="B141" s="445"/>
      <c r="C141" s="445"/>
      <c r="D141" s="445"/>
      <c r="E141" s="446"/>
      <c r="F141" s="446"/>
      <c r="G141" s="446"/>
      <c r="H141" s="446"/>
      <c r="I141" s="446"/>
      <c r="J141" s="446"/>
      <c r="K141" s="446"/>
      <c r="L141" s="446"/>
      <c r="M141" s="446"/>
      <c r="N141" s="445"/>
      <c r="O141" s="445"/>
      <c r="P141" s="445"/>
      <c r="Q141" s="445"/>
    </row>
    <row r="142" spans="1:17" x14ac:dyDescent="0.25">
      <c r="A142" s="445"/>
      <c r="B142" s="445"/>
      <c r="C142" s="445"/>
      <c r="D142" s="445"/>
      <c r="E142" s="446"/>
      <c r="F142" s="446"/>
      <c r="G142" s="446"/>
      <c r="H142" s="446"/>
      <c r="I142" s="446"/>
      <c r="J142" s="446"/>
      <c r="K142" s="446"/>
      <c r="L142" s="446"/>
      <c r="M142" s="446"/>
      <c r="N142" s="445"/>
      <c r="O142" s="445"/>
      <c r="P142" s="445"/>
      <c r="Q142" s="445"/>
    </row>
    <row r="143" spans="1:17" x14ac:dyDescent="0.25">
      <c r="A143" s="445"/>
      <c r="B143" s="445"/>
      <c r="C143" s="445"/>
      <c r="D143" s="445"/>
      <c r="E143" s="446"/>
      <c r="F143" s="446"/>
      <c r="G143" s="446"/>
      <c r="H143" s="446"/>
      <c r="I143" s="446"/>
      <c r="J143" s="446"/>
      <c r="K143" s="446"/>
      <c r="L143" s="446"/>
      <c r="M143" s="446"/>
      <c r="N143" s="445"/>
      <c r="O143" s="445"/>
      <c r="P143" s="445"/>
      <c r="Q143" s="445"/>
    </row>
    <row r="144" spans="1:17" x14ac:dyDescent="0.25">
      <c r="A144" s="445"/>
      <c r="B144" s="445"/>
      <c r="C144" s="445"/>
      <c r="D144" s="445"/>
      <c r="E144" s="446"/>
      <c r="F144" s="446"/>
      <c r="G144" s="446"/>
      <c r="H144" s="446"/>
      <c r="I144" s="446"/>
      <c r="J144" s="446"/>
      <c r="K144" s="446"/>
      <c r="L144" s="446"/>
      <c r="M144" s="446"/>
      <c r="N144" s="445"/>
      <c r="O144" s="445"/>
      <c r="P144" s="445"/>
      <c r="Q144" s="445"/>
    </row>
    <row r="145" spans="1:17" x14ac:dyDescent="0.25">
      <c r="A145" s="445"/>
      <c r="B145" s="445"/>
      <c r="C145" s="445"/>
      <c r="D145" s="445"/>
      <c r="E145" s="446"/>
      <c r="F145" s="446"/>
      <c r="G145" s="446"/>
      <c r="H145" s="446"/>
      <c r="I145" s="446"/>
      <c r="J145" s="446"/>
      <c r="K145" s="446"/>
      <c r="L145" s="446"/>
      <c r="M145" s="446"/>
      <c r="N145" s="445"/>
      <c r="O145" s="445"/>
      <c r="P145" s="445"/>
      <c r="Q145" s="445"/>
    </row>
    <row r="146" spans="1:17" x14ac:dyDescent="0.25">
      <c r="A146" s="445"/>
      <c r="B146" s="445"/>
      <c r="C146" s="445"/>
      <c r="D146" s="445"/>
      <c r="E146" s="446"/>
      <c r="F146" s="446"/>
      <c r="G146" s="446"/>
      <c r="H146" s="446"/>
      <c r="I146" s="446"/>
      <c r="J146" s="446"/>
      <c r="K146" s="446"/>
      <c r="L146" s="446"/>
      <c r="M146" s="446"/>
      <c r="N146" s="445"/>
      <c r="O146" s="445"/>
      <c r="P146" s="445"/>
      <c r="Q146" s="445"/>
    </row>
    <row r="147" spans="1:17" x14ac:dyDescent="0.25">
      <c r="A147" s="445"/>
      <c r="B147" s="445"/>
      <c r="C147" s="445"/>
      <c r="D147" s="445"/>
      <c r="E147" s="446"/>
      <c r="F147" s="446"/>
      <c r="G147" s="446"/>
      <c r="H147" s="446"/>
      <c r="I147" s="446"/>
      <c r="J147" s="446"/>
      <c r="K147" s="446"/>
      <c r="L147" s="446"/>
      <c r="M147" s="446"/>
      <c r="N147" s="445"/>
      <c r="O147" s="445"/>
      <c r="P147" s="445"/>
      <c r="Q147" s="445"/>
    </row>
    <row r="148" spans="1:17" x14ac:dyDescent="0.25">
      <c r="A148" s="445"/>
      <c r="B148" s="445"/>
      <c r="C148" s="445"/>
      <c r="D148" s="445"/>
      <c r="E148" s="446"/>
      <c r="F148" s="446"/>
      <c r="G148" s="446"/>
      <c r="H148" s="446"/>
      <c r="I148" s="446"/>
      <c r="J148" s="446"/>
      <c r="K148" s="446"/>
      <c r="L148" s="446"/>
      <c r="M148" s="446"/>
      <c r="N148" s="445"/>
      <c r="O148" s="445"/>
      <c r="P148" s="445"/>
      <c r="Q148" s="445"/>
    </row>
    <row r="149" spans="1:17" x14ac:dyDescent="0.25">
      <c r="A149" s="445"/>
      <c r="B149" s="445"/>
      <c r="C149" s="445"/>
      <c r="D149" s="445"/>
      <c r="E149" s="446"/>
      <c r="F149" s="446"/>
      <c r="G149" s="446"/>
      <c r="H149" s="446"/>
      <c r="I149" s="446"/>
      <c r="J149" s="446"/>
      <c r="K149" s="446"/>
      <c r="L149" s="446"/>
      <c r="M149" s="446"/>
      <c r="N149" s="445"/>
      <c r="O149" s="445"/>
      <c r="P149" s="445"/>
      <c r="Q149" s="445"/>
    </row>
    <row r="150" spans="1:17" x14ac:dyDescent="0.25">
      <c r="A150" s="445"/>
      <c r="B150" s="445"/>
      <c r="C150" s="445"/>
      <c r="D150" s="445"/>
      <c r="E150" s="446"/>
      <c r="F150" s="446"/>
      <c r="G150" s="446"/>
      <c r="H150" s="446"/>
      <c r="I150" s="446"/>
      <c r="J150" s="446"/>
      <c r="K150" s="446"/>
      <c r="L150" s="446"/>
      <c r="M150" s="446"/>
      <c r="N150" s="445"/>
      <c r="O150" s="445"/>
      <c r="P150" s="445"/>
      <c r="Q150" s="445"/>
    </row>
    <row r="151" spans="1:17" x14ac:dyDescent="0.25">
      <c r="A151" s="445"/>
      <c r="B151" s="445"/>
      <c r="C151" s="445"/>
      <c r="D151" s="445"/>
      <c r="E151" s="446"/>
      <c r="F151" s="446"/>
      <c r="G151" s="446"/>
      <c r="H151" s="446"/>
      <c r="I151" s="446"/>
      <c r="J151" s="446"/>
      <c r="K151" s="446"/>
      <c r="L151" s="446"/>
      <c r="M151" s="446"/>
      <c r="N151" s="445"/>
      <c r="O151" s="445"/>
      <c r="P151" s="445"/>
      <c r="Q151" s="445"/>
    </row>
    <row r="152" spans="1:17" x14ac:dyDescent="0.25">
      <c r="A152" s="445"/>
      <c r="B152" s="445"/>
      <c r="C152" s="445"/>
      <c r="D152" s="445"/>
      <c r="E152" s="446"/>
      <c r="F152" s="446"/>
      <c r="G152" s="446"/>
      <c r="H152" s="446"/>
      <c r="I152" s="446"/>
      <c r="J152" s="446"/>
      <c r="K152" s="446"/>
      <c r="L152" s="446"/>
      <c r="M152" s="446"/>
      <c r="N152" s="445"/>
      <c r="O152" s="445"/>
      <c r="P152" s="445"/>
      <c r="Q152" s="445"/>
    </row>
    <row r="153" spans="1:17" x14ac:dyDescent="0.25">
      <c r="A153" s="445"/>
      <c r="B153" s="445"/>
      <c r="C153" s="445"/>
      <c r="D153" s="445"/>
      <c r="E153" s="446"/>
      <c r="F153" s="446"/>
      <c r="G153" s="446"/>
      <c r="H153" s="446"/>
      <c r="I153" s="446"/>
      <c r="J153" s="446"/>
      <c r="K153" s="446"/>
      <c r="L153" s="446"/>
      <c r="M153" s="446"/>
      <c r="N153" s="445"/>
      <c r="O153" s="445"/>
      <c r="P153" s="445"/>
      <c r="Q153" s="445"/>
    </row>
    <row r="154" spans="1:17" x14ac:dyDescent="0.25">
      <c r="A154" s="445"/>
      <c r="B154" s="445"/>
      <c r="C154" s="445"/>
      <c r="D154" s="445"/>
      <c r="E154" s="446"/>
      <c r="F154" s="446"/>
      <c r="G154" s="446"/>
      <c r="H154" s="446"/>
      <c r="I154" s="446"/>
      <c r="J154" s="446"/>
      <c r="K154" s="446"/>
      <c r="L154" s="446"/>
      <c r="M154" s="446"/>
      <c r="N154" s="445"/>
      <c r="O154" s="445"/>
      <c r="P154" s="445"/>
      <c r="Q154" s="445"/>
    </row>
    <row r="155" spans="1:17" x14ac:dyDescent="0.25">
      <c r="A155" s="445"/>
      <c r="B155" s="445"/>
      <c r="C155" s="445"/>
      <c r="D155" s="445"/>
      <c r="E155" s="446"/>
      <c r="F155" s="446"/>
      <c r="G155" s="446"/>
      <c r="H155" s="446"/>
      <c r="I155" s="446"/>
      <c r="J155" s="446"/>
      <c r="K155" s="446"/>
      <c r="L155" s="446"/>
      <c r="M155" s="446"/>
      <c r="N155" s="445"/>
      <c r="O155" s="445"/>
      <c r="P155" s="445"/>
      <c r="Q155" s="445"/>
    </row>
    <row r="156" spans="1:17" x14ac:dyDescent="0.25">
      <c r="A156" s="445"/>
      <c r="B156" s="445"/>
      <c r="C156" s="445"/>
      <c r="D156" s="445"/>
      <c r="E156" s="446"/>
      <c r="F156" s="446"/>
      <c r="G156" s="446"/>
      <c r="H156" s="446"/>
      <c r="I156" s="446"/>
      <c r="J156" s="446"/>
      <c r="K156" s="446"/>
      <c r="L156" s="446"/>
      <c r="M156" s="446"/>
      <c r="N156" s="445"/>
      <c r="O156" s="445"/>
      <c r="P156" s="445"/>
      <c r="Q156" s="445"/>
    </row>
    <row r="157" spans="1:17" x14ac:dyDescent="0.25">
      <c r="A157" s="445"/>
      <c r="B157" s="445"/>
      <c r="C157" s="445"/>
      <c r="D157" s="445"/>
      <c r="E157" s="446"/>
      <c r="F157" s="446"/>
      <c r="G157" s="446"/>
      <c r="H157" s="446"/>
      <c r="I157" s="446"/>
      <c r="J157" s="446"/>
      <c r="K157" s="446"/>
      <c r="L157" s="446"/>
      <c r="M157" s="446"/>
      <c r="N157" s="445"/>
      <c r="O157" s="445"/>
      <c r="P157" s="445"/>
      <c r="Q157" s="445"/>
    </row>
    <row r="158" spans="1:17" x14ac:dyDescent="0.25">
      <c r="A158" s="445"/>
      <c r="B158" s="445"/>
      <c r="C158" s="445"/>
      <c r="D158" s="445"/>
      <c r="E158" s="446"/>
      <c r="F158" s="446"/>
      <c r="G158" s="446"/>
      <c r="H158" s="446"/>
      <c r="I158" s="446"/>
      <c r="J158" s="446"/>
      <c r="K158" s="446"/>
      <c r="L158" s="446"/>
      <c r="M158" s="446"/>
      <c r="N158" s="445"/>
      <c r="O158" s="445"/>
      <c r="P158" s="445"/>
      <c r="Q158" s="445"/>
    </row>
    <row r="159" spans="1:17" x14ac:dyDescent="0.25">
      <c r="A159" s="445"/>
      <c r="B159" s="445"/>
      <c r="C159" s="445"/>
      <c r="D159" s="445"/>
      <c r="E159" s="446"/>
      <c r="F159" s="446"/>
      <c r="G159" s="446"/>
      <c r="H159" s="446"/>
      <c r="I159" s="446"/>
      <c r="J159" s="446"/>
      <c r="K159" s="446"/>
      <c r="L159" s="446"/>
      <c r="M159" s="446"/>
      <c r="N159" s="445"/>
      <c r="O159" s="445"/>
      <c r="P159" s="445"/>
      <c r="Q159" s="445"/>
    </row>
    <row r="160" spans="1:17" x14ac:dyDescent="0.25">
      <c r="A160" s="445"/>
      <c r="B160" s="445"/>
      <c r="C160" s="445"/>
      <c r="D160" s="445"/>
      <c r="E160" s="446"/>
      <c r="F160" s="446"/>
      <c r="G160" s="446"/>
      <c r="H160" s="446"/>
      <c r="I160" s="446"/>
      <c r="J160" s="446"/>
      <c r="K160" s="446"/>
      <c r="L160" s="446"/>
      <c r="M160" s="446"/>
      <c r="N160" s="445"/>
      <c r="O160" s="445"/>
      <c r="P160" s="445"/>
      <c r="Q160" s="445"/>
    </row>
    <row r="161" spans="1:17" x14ac:dyDescent="0.25">
      <c r="A161" s="445"/>
      <c r="B161" s="445"/>
      <c r="C161" s="445"/>
      <c r="D161" s="445"/>
      <c r="E161" s="446"/>
      <c r="F161" s="446"/>
      <c r="G161" s="446"/>
      <c r="H161" s="446"/>
      <c r="I161" s="446"/>
      <c r="J161" s="446"/>
      <c r="K161" s="446"/>
      <c r="L161" s="446"/>
      <c r="M161" s="446"/>
      <c r="N161" s="445"/>
      <c r="O161" s="445"/>
      <c r="P161" s="445"/>
      <c r="Q161" s="445"/>
    </row>
    <row r="162" spans="1:17" x14ac:dyDescent="0.25">
      <c r="A162" s="445"/>
      <c r="B162" s="445"/>
      <c r="C162" s="445"/>
      <c r="D162" s="445"/>
      <c r="E162" s="446"/>
      <c r="F162" s="446"/>
      <c r="G162" s="446"/>
      <c r="H162" s="446"/>
      <c r="I162" s="446"/>
      <c r="J162" s="446"/>
      <c r="K162" s="446"/>
      <c r="L162" s="446"/>
      <c r="M162" s="446"/>
      <c r="N162" s="445"/>
      <c r="O162" s="445"/>
      <c r="P162" s="445"/>
      <c r="Q162" s="445"/>
    </row>
    <row r="163" spans="1:17" x14ac:dyDescent="0.25">
      <c r="A163" s="445"/>
      <c r="B163" s="445"/>
      <c r="C163" s="445"/>
      <c r="D163" s="445"/>
      <c r="E163" s="446"/>
      <c r="F163" s="446"/>
      <c r="G163" s="446"/>
      <c r="H163" s="446"/>
      <c r="I163" s="446"/>
      <c r="J163" s="446"/>
      <c r="K163" s="446"/>
      <c r="L163" s="446"/>
      <c r="M163" s="446"/>
      <c r="N163" s="445"/>
      <c r="O163" s="445"/>
      <c r="P163" s="445"/>
      <c r="Q163" s="445"/>
    </row>
    <row r="164" spans="1:17" x14ac:dyDescent="0.25">
      <c r="A164" s="445"/>
      <c r="B164" s="445"/>
      <c r="C164" s="445"/>
      <c r="D164" s="445"/>
      <c r="E164" s="446"/>
      <c r="F164" s="446"/>
      <c r="G164" s="446"/>
      <c r="H164" s="446"/>
      <c r="I164" s="446"/>
      <c r="J164" s="446"/>
      <c r="K164" s="446"/>
      <c r="L164" s="446"/>
      <c r="M164" s="446"/>
      <c r="N164" s="445"/>
      <c r="O164" s="445"/>
      <c r="P164" s="445"/>
      <c r="Q164" s="445"/>
    </row>
    <row r="165" spans="1:17" x14ac:dyDescent="0.25">
      <c r="A165" s="445"/>
      <c r="B165" s="445"/>
      <c r="C165" s="445"/>
      <c r="D165" s="445"/>
      <c r="E165" s="446"/>
      <c r="F165" s="446"/>
      <c r="G165" s="446"/>
      <c r="H165" s="446"/>
      <c r="I165" s="446"/>
      <c r="J165" s="446"/>
      <c r="K165" s="446"/>
      <c r="L165" s="446"/>
      <c r="M165" s="446"/>
      <c r="N165" s="445"/>
      <c r="O165" s="445"/>
      <c r="P165" s="445"/>
      <c r="Q165" s="445"/>
    </row>
    <row r="166" spans="1:17" x14ac:dyDescent="0.25">
      <c r="A166" s="445"/>
      <c r="B166" s="445"/>
      <c r="C166" s="445"/>
      <c r="D166" s="445"/>
      <c r="E166" s="446"/>
      <c r="F166" s="446"/>
      <c r="G166" s="446"/>
      <c r="H166" s="446"/>
      <c r="I166" s="446"/>
      <c r="J166" s="446"/>
      <c r="K166" s="446"/>
      <c r="L166" s="446"/>
      <c r="M166" s="446"/>
      <c r="N166" s="445"/>
      <c r="O166" s="445"/>
      <c r="P166" s="445"/>
      <c r="Q166" s="445"/>
    </row>
    <row r="167" spans="1:17" x14ac:dyDescent="0.25">
      <c r="A167" s="445"/>
      <c r="B167" s="445"/>
      <c r="C167" s="445"/>
      <c r="D167" s="445"/>
      <c r="E167" s="446"/>
      <c r="F167" s="446"/>
      <c r="G167" s="446"/>
      <c r="H167" s="446"/>
      <c r="I167" s="446"/>
      <c r="J167" s="446"/>
      <c r="K167" s="446"/>
      <c r="L167" s="446"/>
      <c r="M167" s="446"/>
      <c r="N167" s="445"/>
      <c r="O167" s="445"/>
      <c r="P167" s="445"/>
      <c r="Q167" s="445"/>
    </row>
    <row r="168" spans="1:17" x14ac:dyDescent="0.25">
      <c r="A168" s="445"/>
      <c r="B168" s="445"/>
      <c r="C168" s="445"/>
      <c r="D168" s="445"/>
      <c r="E168" s="446"/>
      <c r="F168" s="446"/>
      <c r="G168" s="446"/>
      <c r="H168" s="446"/>
      <c r="I168" s="446"/>
      <c r="J168" s="446"/>
      <c r="K168" s="446"/>
      <c r="L168" s="446"/>
      <c r="M168" s="446"/>
      <c r="N168" s="445"/>
      <c r="O168" s="445"/>
      <c r="P168" s="445"/>
      <c r="Q168" s="445"/>
    </row>
    <row r="169" spans="1:17" x14ac:dyDescent="0.25">
      <c r="A169" s="445"/>
      <c r="B169" s="445"/>
      <c r="C169" s="445"/>
      <c r="D169" s="445"/>
      <c r="E169" s="446"/>
      <c r="F169" s="446"/>
      <c r="G169" s="446"/>
      <c r="H169" s="446"/>
      <c r="I169" s="446"/>
      <c r="J169" s="446"/>
      <c r="K169" s="446"/>
      <c r="L169" s="446"/>
      <c r="M169" s="446"/>
      <c r="N169" s="445"/>
      <c r="O169" s="445"/>
      <c r="P169" s="445"/>
      <c r="Q169" s="445"/>
    </row>
    <row r="170" spans="1:17" x14ac:dyDescent="0.25">
      <c r="A170" s="445"/>
      <c r="B170" s="445"/>
      <c r="C170" s="445"/>
      <c r="D170" s="445"/>
      <c r="E170" s="446"/>
      <c r="F170" s="446"/>
      <c r="G170" s="446"/>
      <c r="H170" s="446"/>
      <c r="I170" s="446"/>
      <c r="J170" s="446"/>
      <c r="K170" s="446"/>
      <c r="L170" s="446"/>
      <c r="M170" s="446"/>
      <c r="N170" s="445"/>
      <c r="O170" s="445"/>
      <c r="P170" s="445"/>
      <c r="Q170" s="445"/>
    </row>
    <row r="171" spans="1:17" x14ac:dyDescent="0.25">
      <c r="A171" s="445"/>
      <c r="B171" s="445"/>
      <c r="C171" s="445"/>
      <c r="D171" s="445"/>
      <c r="E171" s="446"/>
      <c r="F171" s="446"/>
      <c r="G171" s="446"/>
      <c r="H171" s="446"/>
      <c r="I171" s="446"/>
      <c r="J171" s="446"/>
      <c r="K171" s="446"/>
      <c r="L171" s="446"/>
      <c r="M171" s="446"/>
      <c r="N171" s="445"/>
      <c r="O171" s="445"/>
      <c r="P171" s="445"/>
      <c r="Q171" s="445"/>
    </row>
    <row r="172" spans="1:17" x14ac:dyDescent="0.25">
      <c r="A172" s="445"/>
      <c r="B172" s="445"/>
      <c r="C172" s="445"/>
      <c r="D172" s="445"/>
      <c r="E172" s="446"/>
      <c r="F172" s="446"/>
      <c r="G172" s="446"/>
      <c r="H172" s="446"/>
      <c r="I172" s="446"/>
      <c r="J172" s="446"/>
      <c r="K172" s="446"/>
      <c r="L172" s="446"/>
      <c r="M172" s="446"/>
      <c r="N172" s="445"/>
      <c r="O172" s="445"/>
      <c r="P172" s="445"/>
      <c r="Q172" s="445"/>
    </row>
    <row r="173" spans="1:17" x14ac:dyDescent="0.25">
      <c r="A173" s="445"/>
      <c r="B173" s="445"/>
      <c r="C173" s="445"/>
      <c r="D173" s="445"/>
      <c r="E173" s="446"/>
      <c r="F173" s="446"/>
      <c r="G173" s="446"/>
      <c r="H173" s="446"/>
      <c r="I173" s="446"/>
      <c r="J173" s="446"/>
      <c r="K173" s="446"/>
      <c r="L173" s="446"/>
      <c r="M173" s="446"/>
      <c r="N173" s="445"/>
      <c r="O173" s="445"/>
      <c r="P173" s="445"/>
      <c r="Q173" s="445"/>
    </row>
    <row r="174" spans="1:17" x14ac:dyDescent="0.25">
      <c r="A174" s="445"/>
      <c r="B174" s="445"/>
      <c r="C174" s="445"/>
      <c r="D174" s="445"/>
      <c r="E174" s="446"/>
      <c r="F174" s="446"/>
      <c r="G174" s="446"/>
      <c r="H174" s="446"/>
      <c r="I174" s="446"/>
      <c r="J174" s="446"/>
      <c r="K174" s="446"/>
      <c r="L174" s="446"/>
      <c r="M174" s="446"/>
      <c r="N174" s="445"/>
      <c r="O174" s="445"/>
      <c r="P174" s="445"/>
      <c r="Q174" s="445"/>
    </row>
    <row r="175" spans="1:17" x14ac:dyDescent="0.25">
      <c r="A175" s="445"/>
      <c r="B175" s="445"/>
      <c r="C175" s="445"/>
      <c r="D175" s="445"/>
      <c r="E175" s="446"/>
      <c r="F175" s="446"/>
      <c r="G175" s="446"/>
      <c r="H175" s="446"/>
      <c r="I175" s="446"/>
      <c r="J175" s="446"/>
      <c r="K175" s="446"/>
      <c r="L175" s="446"/>
      <c r="M175" s="446"/>
      <c r="N175" s="445"/>
      <c r="O175" s="445"/>
      <c r="P175" s="445"/>
      <c r="Q175" s="445"/>
    </row>
    <row r="176" spans="1:17" x14ac:dyDescent="0.25">
      <c r="A176" s="445"/>
      <c r="B176" s="445"/>
      <c r="C176" s="445"/>
      <c r="D176" s="445"/>
      <c r="E176" s="446"/>
      <c r="F176" s="446"/>
      <c r="G176" s="446"/>
      <c r="H176" s="446"/>
      <c r="I176" s="446"/>
      <c r="J176" s="446"/>
      <c r="K176" s="446"/>
      <c r="L176" s="446"/>
      <c r="M176" s="446"/>
      <c r="N176" s="445"/>
      <c r="O176" s="445"/>
      <c r="P176" s="445"/>
      <c r="Q176" s="445"/>
    </row>
    <row r="177" spans="1:17" x14ac:dyDescent="0.25">
      <c r="A177" s="445"/>
      <c r="B177" s="445"/>
      <c r="C177" s="445"/>
      <c r="D177" s="445"/>
      <c r="E177" s="446"/>
      <c r="F177" s="446"/>
      <c r="G177" s="446"/>
      <c r="H177" s="446"/>
      <c r="I177" s="446"/>
      <c r="J177" s="446"/>
      <c r="K177" s="446"/>
      <c r="L177" s="446"/>
      <c r="M177" s="446"/>
      <c r="N177" s="445"/>
      <c r="O177" s="445"/>
      <c r="P177" s="445"/>
      <c r="Q177" s="445"/>
    </row>
    <row r="178" spans="1:17" x14ac:dyDescent="0.25">
      <c r="A178" s="445"/>
      <c r="B178" s="445"/>
      <c r="C178" s="445"/>
      <c r="D178" s="445"/>
      <c r="E178" s="446"/>
      <c r="F178" s="446"/>
      <c r="G178" s="446"/>
      <c r="H178" s="446"/>
      <c r="I178" s="446"/>
      <c r="J178" s="446"/>
      <c r="K178" s="446"/>
      <c r="L178" s="446"/>
      <c r="M178" s="446"/>
      <c r="N178" s="445"/>
      <c r="O178" s="445"/>
      <c r="P178" s="445"/>
      <c r="Q178" s="445"/>
    </row>
    <row r="179" spans="1:17" x14ac:dyDescent="0.25">
      <c r="A179" s="445"/>
      <c r="B179" s="445"/>
      <c r="C179" s="445"/>
      <c r="D179" s="445"/>
      <c r="E179" s="446"/>
      <c r="F179" s="446"/>
      <c r="G179" s="446"/>
      <c r="H179" s="446"/>
      <c r="I179" s="446"/>
      <c r="J179" s="446"/>
      <c r="K179" s="446"/>
      <c r="L179" s="446"/>
      <c r="M179" s="446"/>
      <c r="N179" s="445"/>
      <c r="O179" s="445"/>
      <c r="P179" s="445"/>
      <c r="Q179" s="445"/>
    </row>
    <row r="180" spans="1:17" x14ac:dyDescent="0.25">
      <c r="A180" s="445"/>
      <c r="B180" s="445"/>
      <c r="C180" s="445"/>
      <c r="D180" s="445"/>
      <c r="E180" s="446"/>
      <c r="F180" s="446"/>
      <c r="G180" s="446"/>
      <c r="H180" s="446"/>
      <c r="I180" s="446"/>
      <c r="J180" s="446"/>
      <c r="K180" s="446"/>
      <c r="L180" s="446"/>
      <c r="M180" s="446"/>
      <c r="N180" s="445"/>
      <c r="O180" s="445"/>
      <c r="P180" s="445"/>
      <c r="Q180" s="445"/>
    </row>
    <row r="181" spans="1:17" x14ac:dyDescent="0.25">
      <c r="A181" s="445"/>
      <c r="B181" s="445"/>
      <c r="C181" s="445"/>
      <c r="D181" s="445"/>
      <c r="E181" s="446"/>
      <c r="F181" s="446"/>
      <c r="G181" s="446"/>
      <c r="H181" s="446"/>
      <c r="I181" s="446"/>
      <c r="J181" s="446"/>
      <c r="K181" s="446"/>
      <c r="L181" s="446"/>
      <c r="M181" s="446"/>
      <c r="N181" s="445"/>
      <c r="O181" s="445"/>
      <c r="P181" s="445"/>
      <c r="Q181" s="445"/>
    </row>
    <row r="182" spans="1:17" x14ac:dyDescent="0.25">
      <c r="A182" s="445"/>
      <c r="B182" s="445"/>
      <c r="C182" s="445"/>
      <c r="D182" s="445"/>
      <c r="E182" s="446"/>
      <c r="F182" s="446"/>
      <c r="G182" s="446"/>
      <c r="H182" s="446"/>
      <c r="I182" s="446"/>
      <c r="J182" s="446"/>
      <c r="K182" s="446"/>
      <c r="L182" s="446"/>
      <c r="M182" s="446"/>
      <c r="N182" s="445"/>
      <c r="O182" s="445"/>
      <c r="P182" s="445"/>
      <c r="Q182" s="445"/>
    </row>
    <row r="183" spans="1:17" x14ac:dyDescent="0.25">
      <c r="A183" s="445"/>
      <c r="B183" s="445"/>
      <c r="C183" s="445"/>
      <c r="D183" s="445"/>
      <c r="E183" s="446"/>
      <c r="F183" s="446"/>
      <c r="G183" s="446"/>
      <c r="H183" s="446"/>
      <c r="I183" s="446"/>
      <c r="J183" s="446"/>
      <c r="K183" s="446"/>
      <c r="L183" s="446"/>
      <c r="M183" s="446"/>
      <c r="N183" s="445"/>
      <c r="O183" s="445"/>
      <c r="P183" s="445"/>
      <c r="Q183" s="445"/>
    </row>
    <row r="184" spans="1:17" x14ac:dyDescent="0.25">
      <c r="A184" s="445"/>
      <c r="B184" s="445"/>
      <c r="C184" s="445"/>
      <c r="D184" s="445"/>
      <c r="E184" s="446"/>
      <c r="F184" s="446"/>
      <c r="G184" s="446"/>
      <c r="H184" s="446"/>
      <c r="I184" s="446"/>
      <c r="J184" s="446"/>
      <c r="K184" s="446"/>
      <c r="L184" s="446"/>
      <c r="M184" s="446"/>
      <c r="N184" s="445"/>
      <c r="O184" s="445"/>
      <c r="P184" s="445"/>
      <c r="Q184" s="445"/>
    </row>
    <row r="185" spans="1:17" x14ac:dyDescent="0.25">
      <c r="A185" s="445"/>
      <c r="B185" s="445"/>
      <c r="C185" s="445"/>
      <c r="D185" s="445"/>
      <c r="E185" s="446"/>
      <c r="F185" s="446"/>
      <c r="G185" s="446"/>
      <c r="H185" s="446"/>
      <c r="I185" s="446"/>
      <c r="J185" s="446"/>
      <c r="K185" s="446"/>
      <c r="L185" s="446"/>
      <c r="M185" s="446"/>
      <c r="N185" s="445"/>
      <c r="O185" s="445"/>
      <c r="P185" s="445"/>
      <c r="Q185" s="445"/>
    </row>
    <row r="186" spans="1:17" x14ac:dyDescent="0.25">
      <c r="A186" s="445"/>
      <c r="B186" s="445"/>
      <c r="C186" s="445"/>
      <c r="D186" s="445"/>
      <c r="E186" s="446"/>
      <c r="F186" s="446"/>
      <c r="G186" s="446"/>
      <c r="H186" s="446"/>
      <c r="I186" s="446"/>
      <c r="J186" s="446"/>
      <c r="K186" s="446"/>
      <c r="L186" s="446"/>
      <c r="M186" s="446"/>
      <c r="N186" s="445"/>
      <c r="O186" s="445"/>
      <c r="P186" s="445"/>
      <c r="Q186" s="445"/>
    </row>
    <row r="187" spans="1:17" x14ac:dyDescent="0.25">
      <c r="A187" s="445"/>
      <c r="B187" s="445"/>
      <c r="C187" s="445"/>
      <c r="D187" s="445"/>
      <c r="E187" s="446"/>
      <c r="F187" s="446"/>
      <c r="G187" s="446"/>
      <c r="H187" s="446"/>
      <c r="I187" s="446"/>
      <c r="J187" s="446"/>
      <c r="K187" s="446"/>
      <c r="L187" s="446"/>
      <c r="M187" s="446"/>
      <c r="N187" s="445"/>
      <c r="O187" s="445"/>
      <c r="P187" s="445"/>
      <c r="Q187" s="445"/>
    </row>
    <row r="188" spans="1:17" x14ac:dyDescent="0.25">
      <c r="A188" s="445"/>
      <c r="B188" s="445"/>
      <c r="C188" s="445"/>
      <c r="D188" s="445"/>
      <c r="E188" s="446"/>
      <c r="F188" s="446"/>
      <c r="G188" s="446"/>
      <c r="H188" s="446"/>
      <c r="I188" s="446"/>
      <c r="J188" s="446"/>
      <c r="K188" s="446"/>
      <c r="L188" s="446"/>
      <c r="M188" s="446"/>
      <c r="N188" s="445"/>
      <c r="O188" s="445"/>
      <c r="P188" s="445"/>
      <c r="Q188" s="445"/>
    </row>
    <row r="189" spans="1:17" x14ac:dyDescent="0.25">
      <c r="A189" s="445"/>
      <c r="B189" s="445"/>
      <c r="C189" s="445"/>
      <c r="D189" s="445"/>
      <c r="E189" s="446"/>
      <c r="F189" s="446"/>
      <c r="G189" s="446"/>
      <c r="H189" s="446"/>
      <c r="I189" s="446"/>
      <c r="J189" s="446"/>
      <c r="K189" s="446"/>
      <c r="L189" s="446"/>
      <c r="M189" s="446"/>
      <c r="N189" s="445"/>
      <c r="O189" s="445"/>
      <c r="P189" s="445"/>
      <c r="Q189" s="445"/>
    </row>
    <row r="190" spans="1:17" x14ac:dyDescent="0.25">
      <c r="A190" s="445"/>
      <c r="B190" s="445"/>
      <c r="C190" s="445"/>
      <c r="D190" s="445"/>
      <c r="E190" s="446"/>
      <c r="F190" s="446"/>
      <c r="G190" s="446"/>
      <c r="H190" s="446"/>
      <c r="I190" s="446"/>
      <c r="J190" s="446"/>
      <c r="K190" s="446"/>
      <c r="L190" s="446"/>
      <c r="M190" s="446"/>
      <c r="N190" s="445"/>
      <c r="O190" s="445"/>
      <c r="P190" s="445"/>
      <c r="Q190" s="445"/>
    </row>
    <row r="191" spans="1:17" x14ac:dyDescent="0.25">
      <c r="A191" s="445"/>
      <c r="B191" s="445"/>
      <c r="C191" s="445"/>
      <c r="D191" s="445"/>
      <c r="E191" s="446"/>
      <c r="F191" s="446"/>
      <c r="G191" s="446"/>
      <c r="H191" s="446"/>
      <c r="I191" s="446"/>
      <c r="J191" s="446"/>
      <c r="K191" s="446"/>
      <c r="L191" s="446"/>
      <c r="M191" s="446"/>
      <c r="N191" s="445"/>
      <c r="O191" s="445"/>
      <c r="P191" s="445"/>
      <c r="Q191" s="445"/>
    </row>
    <row r="192" spans="1:17" x14ac:dyDescent="0.25">
      <c r="A192" s="445"/>
      <c r="B192" s="445"/>
      <c r="C192" s="445"/>
      <c r="D192" s="445"/>
      <c r="E192" s="446"/>
      <c r="F192" s="446"/>
      <c r="G192" s="446"/>
      <c r="H192" s="446"/>
      <c r="I192" s="446"/>
      <c r="J192" s="446"/>
      <c r="K192" s="446"/>
      <c r="L192" s="446"/>
      <c r="M192" s="446"/>
      <c r="N192" s="445"/>
      <c r="O192" s="445"/>
      <c r="P192" s="445"/>
      <c r="Q192" s="445"/>
    </row>
    <row r="193" spans="1:17" x14ac:dyDescent="0.25">
      <c r="A193" s="445"/>
      <c r="B193" s="445"/>
      <c r="C193" s="445"/>
      <c r="D193" s="445"/>
      <c r="E193" s="446"/>
      <c r="F193" s="446"/>
      <c r="G193" s="446"/>
      <c r="H193" s="446"/>
      <c r="I193" s="446"/>
      <c r="J193" s="446"/>
      <c r="K193" s="446"/>
      <c r="L193" s="446"/>
      <c r="M193" s="446"/>
      <c r="N193" s="445"/>
      <c r="O193" s="445"/>
      <c r="P193" s="445"/>
      <c r="Q193" s="445"/>
    </row>
    <row r="194" spans="1:17" x14ac:dyDescent="0.25">
      <c r="A194" s="445"/>
      <c r="B194" s="445"/>
      <c r="C194" s="445"/>
      <c r="D194" s="445"/>
      <c r="E194" s="446"/>
      <c r="F194" s="446"/>
      <c r="G194" s="446"/>
      <c r="H194" s="446"/>
      <c r="I194" s="446"/>
      <c r="J194" s="446"/>
      <c r="K194" s="446"/>
      <c r="L194" s="446"/>
      <c r="M194" s="446"/>
      <c r="N194" s="445"/>
      <c r="O194" s="445"/>
      <c r="P194" s="445"/>
      <c r="Q194" s="445"/>
    </row>
    <row r="195" spans="1:17" x14ac:dyDescent="0.25">
      <c r="A195" s="445"/>
      <c r="B195" s="445"/>
      <c r="C195" s="445"/>
      <c r="D195" s="445"/>
      <c r="E195" s="446"/>
      <c r="F195" s="446"/>
      <c r="G195" s="446"/>
      <c r="H195" s="446"/>
      <c r="I195" s="446"/>
      <c r="J195" s="446"/>
      <c r="K195" s="446"/>
      <c r="L195" s="446"/>
      <c r="M195" s="446"/>
      <c r="N195" s="445"/>
      <c r="O195" s="445"/>
      <c r="P195" s="445"/>
      <c r="Q195" s="445"/>
    </row>
    <row r="196" spans="1:17" x14ac:dyDescent="0.25">
      <c r="A196" s="445"/>
      <c r="B196" s="445"/>
      <c r="C196" s="445"/>
      <c r="D196" s="445"/>
      <c r="E196" s="446"/>
      <c r="F196" s="446"/>
      <c r="G196" s="446"/>
      <c r="H196" s="446"/>
      <c r="I196" s="446"/>
      <c r="J196" s="446"/>
      <c r="K196" s="446"/>
      <c r="L196" s="446"/>
      <c r="M196" s="446"/>
      <c r="N196" s="445"/>
      <c r="O196" s="445"/>
      <c r="P196" s="445"/>
      <c r="Q196" s="445"/>
    </row>
    <row r="197" spans="1:17" x14ac:dyDescent="0.25">
      <c r="A197" s="445"/>
      <c r="B197" s="445"/>
      <c r="C197" s="445"/>
      <c r="D197" s="445"/>
      <c r="E197" s="446"/>
      <c r="F197" s="446"/>
      <c r="G197" s="446"/>
      <c r="H197" s="446"/>
      <c r="I197" s="446"/>
      <c r="J197" s="446"/>
      <c r="K197" s="446"/>
      <c r="L197" s="446"/>
      <c r="M197" s="446"/>
      <c r="N197" s="445"/>
      <c r="O197" s="445"/>
      <c r="P197" s="445"/>
      <c r="Q197" s="445"/>
    </row>
    <row r="198" spans="1:17" x14ac:dyDescent="0.25">
      <c r="A198" s="445"/>
      <c r="B198" s="445"/>
      <c r="C198" s="445"/>
      <c r="D198" s="445"/>
      <c r="E198" s="446"/>
      <c r="F198" s="446"/>
      <c r="G198" s="446"/>
      <c r="H198" s="446"/>
      <c r="I198" s="446"/>
      <c r="J198" s="446"/>
      <c r="K198" s="446"/>
      <c r="L198" s="446"/>
      <c r="M198" s="446"/>
      <c r="N198" s="445"/>
      <c r="O198" s="445"/>
      <c r="P198" s="445"/>
      <c r="Q198" s="445"/>
    </row>
    <row r="199" spans="1:17" x14ac:dyDescent="0.25">
      <c r="A199" s="445"/>
      <c r="B199" s="445"/>
      <c r="C199" s="445"/>
      <c r="D199" s="445"/>
      <c r="E199" s="446"/>
      <c r="F199" s="446"/>
      <c r="G199" s="446"/>
      <c r="H199" s="446"/>
      <c r="I199" s="446"/>
      <c r="J199" s="446"/>
      <c r="K199" s="446"/>
      <c r="L199" s="446"/>
      <c r="M199" s="446"/>
      <c r="N199" s="445"/>
      <c r="O199" s="445"/>
      <c r="P199" s="445"/>
      <c r="Q199" s="445"/>
    </row>
    <row r="200" spans="1:17" x14ac:dyDescent="0.25">
      <c r="A200" s="445"/>
      <c r="B200" s="445"/>
      <c r="C200" s="445"/>
      <c r="D200" s="445"/>
      <c r="E200" s="446"/>
      <c r="F200" s="446"/>
      <c r="G200" s="446"/>
      <c r="H200" s="446"/>
      <c r="I200" s="446"/>
      <c r="J200" s="446"/>
      <c r="K200" s="446"/>
      <c r="L200" s="446"/>
      <c r="M200" s="446"/>
      <c r="N200" s="445"/>
      <c r="O200" s="445"/>
      <c r="P200" s="445"/>
      <c r="Q200" s="445"/>
    </row>
    <row r="201" spans="1:17" x14ac:dyDescent="0.25">
      <c r="A201" s="445"/>
      <c r="B201" s="445"/>
      <c r="C201" s="445"/>
      <c r="D201" s="445"/>
      <c r="E201" s="446"/>
      <c r="F201" s="446"/>
      <c r="G201" s="446"/>
      <c r="H201" s="446"/>
      <c r="I201" s="446"/>
      <c r="J201" s="446"/>
      <c r="K201" s="446"/>
      <c r="L201" s="446"/>
      <c r="M201" s="446"/>
      <c r="N201" s="445"/>
      <c r="O201" s="445"/>
      <c r="P201" s="445"/>
      <c r="Q201" s="445"/>
    </row>
    <row r="202" spans="1:17" x14ac:dyDescent="0.25">
      <c r="A202" s="445"/>
      <c r="B202" s="445"/>
      <c r="C202" s="445"/>
      <c r="D202" s="445"/>
      <c r="E202" s="446"/>
      <c r="F202" s="446"/>
      <c r="G202" s="446"/>
      <c r="H202" s="446"/>
      <c r="I202" s="446"/>
      <c r="J202" s="446"/>
      <c r="K202" s="446"/>
      <c r="L202" s="446"/>
      <c r="M202" s="446"/>
      <c r="N202" s="445"/>
      <c r="O202" s="445"/>
      <c r="P202" s="445"/>
      <c r="Q202" s="445"/>
    </row>
    <row r="203" spans="1:17" x14ac:dyDescent="0.25">
      <c r="A203" s="445"/>
      <c r="B203" s="445"/>
      <c r="C203" s="445"/>
      <c r="D203" s="445"/>
      <c r="E203" s="446"/>
      <c r="F203" s="446"/>
      <c r="G203" s="446"/>
      <c r="H203" s="446"/>
      <c r="I203" s="446"/>
      <c r="J203" s="446"/>
      <c r="K203" s="446"/>
      <c r="L203" s="446"/>
      <c r="M203" s="446"/>
      <c r="N203" s="445"/>
      <c r="O203" s="445"/>
      <c r="P203" s="445"/>
      <c r="Q203" s="445"/>
    </row>
    <row r="204" spans="1:17" x14ac:dyDescent="0.25">
      <c r="A204" s="445"/>
      <c r="B204" s="445"/>
      <c r="C204" s="445"/>
      <c r="D204" s="445"/>
      <c r="E204" s="446"/>
      <c r="F204" s="446"/>
      <c r="G204" s="446"/>
      <c r="H204" s="446"/>
      <c r="I204" s="446"/>
      <c r="J204" s="446"/>
      <c r="K204" s="446"/>
      <c r="L204" s="446"/>
      <c r="M204" s="446"/>
      <c r="N204" s="445"/>
      <c r="O204" s="445"/>
      <c r="P204" s="445"/>
      <c r="Q204" s="445"/>
    </row>
    <row r="205" spans="1:17" x14ac:dyDescent="0.25">
      <c r="A205" s="445"/>
      <c r="B205" s="445"/>
      <c r="C205" s="445"/>
      <c r="D205" s="445"/>
      <c r="E205" s="446"/>
      <c r="F205" s="446"/>
      <c r="G205" s="446"/>
      <c r="H205" s="446"/>
      <c r="I205" s="446"/>
      <c r="J205" s="446"/>
      <c r="K205" s="446"/>
      <c r="L205" s="446"/>
      <c r="M205" s="446"/>
      <c r="N205" s="445"/>
      <c r="O205" s="445"/>
      <c r="P205" s="445"/>
      <c r="Q205" s="445"/>
    </row>
    <row r="206" spans="1:17" x14ac:dyDescent="0.25">
      <c r="A206" s="445"/>
      <c r="B206" s="445"/>
      <c r="C206" s="445"/>
      <c r="D206" s="445"/>
      <c r="E206" s="446"/>
      <c r="F206" s="446"/>
      <c r="G206" s="446"/>
      <c r="H206" s="446"/>
      <c r="I206" s="446"/>
      <c r="J206" s="446"/>
      <c r="K206" s="446"/>
      <c r="L206" s="446"/>
      <c r="M206" s="446"/>
      <c r="N206" s="445"/>
      <c r="O206" s="445"/>
      <c r="P206" s="445"/>
      <c r="Q206" s="445"/>
    </row>
    <row r="207" spans="1:17" x14ac:dyDescent="0.25">
      <c r="A207" s="445"/>
      <c r="B207" s="445"/>
      <c r="C207" s="445"/>
      <c r="D207" s="445"/>
      <c r="E207" s="446"/>
      <c r="F207" s="446"/>
      <c r="G207" s="446"/>
      <c r="H207" s="446"/>
      <c r="I207" s="446"/>
      <c r="J207" s="446"/>
      <c r="K207" s="446"/>
      <c r="L207" s="446"/>
      <c r="M207" s="446"/>
      <c r="N207" s="445"/>
      <c r="O207" s="445"/>
      <c r="P207" s="445"/>
      <c r="Q207" s="445"/>
    </row>
    <row r="208" spans="1:17" x14ac:dyDescent="0.25">
      <c r="A208" s="445"/>
      <c r="B208" s="445"/>
      <c r="C208" s="445"/>
      <c r="D208" s="445"/>
      <c r="E208" s="446"/>
      <c r="F208" s="446"/>
      <c r="G208" s="446"/>
      <c r="H208" s="446"/>
      <c r="I208" s="446"/>
      <c r="J208" s="446"/>
      <c r="K208" s="446"/>
      <c r="L208" s="446"/>
      <c r="M208" s="446"/>
      <c r="N208" s="445"/>
      <c r="O208" s="445"/>
      <c r="P208" s="445"/>
      <c r="Q208" s="445"/>
    </row>
    <row r="209" spans="1:17" x14ac:dyDescent="0.25">
      <c r="A209" s="445"/>
      <c r="B209" s="445"/>
      <c r="C209" s="445"/>
      <c r="D209" s="445"/>
      <c r="E209" s="446"/>
      <c r="F209" s="446"/>
      <c r="G209" s="446"/>
      <c r="H209" s="446"/>
      <c r="I209" s="446"/>
      <c r="J209" s="446"/>
      <c r="K209" s="446"/>
      <c r="L209" s="446"/>
      <c r="M209" s="446"/>
      <c r="N209" s="445"/>
      <c r="O209" s="445"/>
      <c r="P209" s="445"/>
      <c r="Q209" s="445"/>
    </row>
    <row r="210" spans="1:17" x14ac:dyDescent="0.25">
      <c r="A210" s="445"/>
      <c r="B210" s="445"/>
      <c r="C210" s="445"/>
      <c r="D210" s="445"/>
      <c r="E210" s="446"/>
      <c r="F210" s="446"/>
      <c r="G210" s="446"/>
      <c r="H210" s="446"/>
      <c r="I210" s="446"/>
      <c r="J210" s="446"/>
      <c r="K210" s="446"/>
      <c r="L210" s="446"/>
      <c r="M210" s="446"/>
      <c r="N210" s="445"/>
      <c r="O210" s="445"/>
      <c r="P210" s="445"/>
      <c r="Q210" s="445"/>
    </row>
    <row r="211" spans="1:17" x14ac:dyDescent="0.25">
      <c r="A211" s="445"/>
      <c r="B211" s="445"/>
      <c r="C211" s="445"/>
      <c r="D211" s="445"/>
      <c r="E211" s="446"/>
      <c r="F211" s="446"/>
      <c r="G211" s="446"/>
      <c r="H211" s="446"/>
      <c r="I211" s="446"/>
      <c r="J211" s="446"/>
      <c r="K211" s="446"/>
      <c r="L211" s="446"/>
      <c r="M211" s="446"/>
      <c r="N211" s="445"/>
      <c r="O211" s="445"/>
      <c r="P211" s="445"/>
      <c r="Q211" s="445"/>
    </row>
    <row r="212" spans="1:17" x14ac:dyDescent="0.25">
      <c r="A212" s="445"/>
      <c r="B212" s="445"/>
      <c r="C212" s="445"/>
      <c r="D212" s="445"/>
      <c r="E212" s="446"/>
      <c r="F212" s="446"/>
      <c r="G212" s="446"/>
      <c r="H212" s="446"/>
      <c r="I212" s="446"/>
      <c r="J212" s="446"/>
      <c r="K212" s="446"/>
      <c r="L212" s="446"/>
      <c r="M212" s="446"/>
      <c r="N212" s="445"/>
      <c r="O212" s="445"/>
      <c r="P212" s="445"/>
      <c r="Q212" s="445"/>
    </row>
    <row r="213" spans="1:17" x14ac:dyDescent="0.25">
      <c r="A213" s="445"/>
      <c r="B213" s="445"/>
      <c r="C213" s="445"/>
      <c r="D213" s="445"/>
      <c r="E213" s="446"/>
      <c r="F213" s="446"/>
      <c r="G213" s="446"/>
      <c r="H213" s="446"/>
      <c r="I213" s="446"/>
      <c r="J213" s="446"/>
      <c r="K213" s="446"/>
      <c r="L213" s="446"/>
      <c r="M213" s="446"/>
      <c r="N213" s="445"/>
      <c r="O213" s="445"/>
      <c r="P213" s="445"/>
      <c r="Q213" s="445"/>
    </row>
    <row r="214" spans="1:17" x14ac:dyDescent="0.25">
      <c r="A214" s="445"/>
      <c r="B214" s="445"/>
      <c r="C214" s="445"/>
      <c r="D214" s="445"/>
      <c r="E214" s="446"/>
      <c r="F214" s="446"/>
      <c r="G214" s="446"/>
      <c r="H214" s="446"/>
      <c r="I214" s="446"/>
      <c r="J214" s="446"/>
      <c r="K214" s="446"/>
      <c r="L214" s="446"/>
      <c r="M214" s="446"/>
      <c r="N214" s="445"/>
      <c r="O214" s="445"/>
      <c r="P214" s="445"/>
      <c r="Q214" s="445"/>
    </row>
    <row r="215" spans="1:17" x14ac:dyDescent="0.25">
      <c r="A215" s="445"/>
      <c r="B215" s="445"/>
      <c r="C215" s="445"/>
      <c r="D215" s="445"/>
      <c r="E215" s="446"/>
      <c r="F215" s="446"/>
      <c r="G215" s="446"/>
      <c r="H215" s="446"/>
      <c r="I215" s="446"/>
      <c r="J215" s="446"/>
      <c r="K215" s="446"/>
      <c r="L215" s="446"/>
      <c r="M215" s="446"/>
      <c r="N215" s="445"/>
      <c r="O215" s="445"/>
      <c r="P215" s="445"/>
      <c r="Q215" s="445"/>
    </row>
    <row r="216" spans="1:17" x14ac:dyDescent="0.25">
      <c r="A216" s="445"/>
      <c r="B216" s="445"/>
      <c r="C216" s="445"/>
      <c r="D216" s="445"/>
      <c r="E216" s="446"/>
      <c r="F216" s="446"/>
      <c r="G216" s="446"/>
      <c r="H216" s="446"/>
      <c r="I216" s="446"/>
      <c r="J216" s="446"/>
      <c r="K216" s="446"/>
      <c r="L216" s="446"/>
      <c r="M216" s="446"/>
      <c r="N216" s="445"/>
      <c r="O216" s="445"/>
      <c r="P216" s="445"/>
      <c r="Q216" s="445"/>
    </row>
    <row r="217" spans="1:17" x14ac:dyDescent="0.25">
      <c r="A217" s="445"/>
      <c r="B217" s="445"/>
      <c r="C217" s="445"/>
      <c r="D217" s="445"/>
      <c r="E217" s="446"/>
      <c r="F217" s="446"/>
      <c r="G217" s="446"/>
      <c r="H217" s="446"/>
      <c r="I217" s="446"/>
      <c r="J217" s="446"/>
      <c r="K217" s="446"/>
      <c r="L217" s="446"/>
      <c r="M217" s="446"/>
      <c r="N217" s="445"/>
      <c r="O217" s="445"/>
      <c r="P217" s="445"/>
      <c r="Q217" s="445"/>
    </row>
    <row r="218" spans="1:17" x14ac:dyDescent="0.25">
      <c r="A218" s="445"/>
      <c r="B218" s="445"/>
      <c r="C218" s="445"/>
      <c r="D218" s="445"/>
      <c r="E218" s="446"/>
      <c r="F218" s="446"/>
      <c r="G218" s="446"/>
      <c r="H218" s="446"/>
      <c r="I218" s="446"/>
      <c r="J218" s="446"/>
      <c r="K218" s="446"/>
      <c r="L218" s="446"/>
      <c r="M218" s="446"/>
      <c r="N218" s="445"/>
      <c r="O218" s="445"/>
      <c r="P218" s="445"/>
      <c r="Q218" s="445"/>
    </row>
    <row r="219" spans="1:17" x14ac:dyDescent="0.25">
      <c r="A219" s="445"/>
      <c r="B219" s="445"/>
      <c r="C219" s="445"/>
      <c r="D219" s="445"/>
      <c r="E219" s="446"/>
      <c r="F219" s="446"/>
      <c r="G219" s="446"/>
      <c r="H219" s="446"/>
      <c r="I219" s="446"/>
      <c r="J219" s="446"/>
      <c r="K219" s="446"/>
      <c r="L219" s="446"/>
      <c r="M219" s="446"/>
      <c r="N219" s="445"/>
      <c r="O219" s="445"/>
      <c r="P219" s="445"/>
      <c r="Q219" s="445"/>
    </row>
    <row r="220" spans="1:17" x14ac:dyDescent="0.25">
      <c r="A220" s="445"/>
      <c r="B220" s="445"/>
      <c r="C220" s="445"/>
      <c r="D220" s="445"/>
      <c r="E220" s="446"/>
      <c r="F220" s="446"/>
      <c r="G220" s="446"/>
      <c r="H220" s="446"/>
      <c r="I220" s="446"/>
      <c r="J220" s="446"/>
      <c r="K220" s="446"/>
      <c r="L220" s="446"/>
      <c r="M220" s="446"/>
      <c r="N220" s="445"/>
      <c r="O220" s="445"/>
      <c r="P220" s="445"/>
      <c r="Q220" s="445"/>
    </row>
    <row r="221" spans="1:17" x14ac:dyDescent="0.25">
      <c r="A221" s="445"/>
      <c r="B221" s="445"/>
      <c r="C221" s="445"/>
      <c r="D221" s="445"/>
      <c r="E221" s="446"/>
      <c r="F221" s="446"/>
      <c r="G221" s="446"/>
      <c r="H221" s="446"/>
      <c r="I221" s="446"/>
      <c r="J221" s="446"/>
      <c r="K221" s="446"/>
      <c r="L221" s="446"/>
      <c r="M221" s="446"/>
      <c r="N221" s="445"/>
      <c r="O221" s="445"/>
      <c r="P221" s="445"/>
      <c r="Q221" s="445"/>
    </row>
    <row r="222" spans="1:17" x14ac:dyDescent="0.25">
      <c r="A222" s="445"/>
      <c r="B222" s="445"/>
      <c r="C222" s="445"/>
      <c r="D222" s="445"/>
      <c r="E222" s="446"/>
      <c r="F222" s="446"/>
      <c r="G222" s="446"/>
      <c r="H222" s="446"/>
      <c r="I222" s="446"/>
      <c r="J222" s="446"/>
      <c r="K222" s="446"/>
      <c r="L222" s="446"/>
      <c r="M222" s="446"/>
      <c r="N222" s="445"/>
      <c r="O222" s="445"/>
      <c r="P222" s="445"/>
      <c r="Q222" s="445"/>
    </row>
    <row r="223" spans="1:17" x14ac:dyDescent="0.25">
      <c r="A223" s="445"/>
      <c r="B223" s="445"/>
      <c r="C223" s="445"/>
      <c r="D223" s="445"/>
      <c r="E223" s="446"/>
      <c r="F223" s="446"/>
      <c r="G223" s="446"/>
      <c r="H223" s="446"/>
      <c r="I223" s="446"/>
      <c r="J223" s="446"/>
      <c r="K223" s="446"/>
      <c r="L223" s="446"/>
      <c r="M223" s="446"/>
      <c r="N223" s="445"/>
      <c r="O223" s="445"/>
      <c r="P223" s="445"/>
      <c r="Q223" s="445"/>
    </row>
    <row r="224" spans="1:17" x14ac:dyDescent="0.25">
      <c r="A224" s="445"/>
      <c r="B224" s="445"/>
      <c r="C224" s="445"/>
      <c r="D224" s="445"/>
      <c r="E224" s="446"/>
      <c r="F224" s="446"/>
      <c r="G224" s="446"/>
      <c r="H224" s="446"/>
      <c r="I224" s="446"/>
      <c r="J224" s="446"/>
      <c r="K224" s="446"/>
      <c r="L224" s="446"/>
      <c r="M224" s="446"/>
      <c r="N224" s="445"/>
      <c r="O224" s="445"/>
      <c r="P224" s="445"/>
      <c r="Q224" s="445"/>
    </row>
    <row r="225" spans="1:17" x14ac:dyDescent="0.25">
      <c r="A225" s="445"/>
      <c r="B225" s="445"/>
      <c r="C225" s="445"/>
      <c r="D225" s="445"/>
      <c r="E225" s="446"/>
      <c r="F225" s="446"/>
      <c r="G225" s="446"/>
      <c r="H225" s="446"/>
      <c r="I225" s="446"/>
      <c r="J225" s="446"/>
      <c r="K225" s="446"/>
      <c r="L225" s="446"/>
      <c r="M225" s="446"/>
      <c r="N225" s="445"/>
      <c r="O225" s="445"/>
      <c r="P225" s="445"/>
      <c r="Q225" s="445"/>
    </row>
    <row r="226" spans="1:17" x14ac:dyDescent="0.25">
      <c r="A226" s="445"/>
      <c r="B226" s="445"/>
      <c r="C226" s="445"/>
      <c r="D226" s="445"/>
      <c r="E226" s="446"/>
      <c r="F226" s="446"/>
      <c r="G226" s="446"/>
      <c r="H226" s="446"/>
      <c r="I226" s="446"/>
      <c r="J226" s="446"/>
      <c r="K226" s="446"/>
      <c r="L226" s="446"/>
      <c r="M226" s="446"/>
      <c r="N226" s="445"/>
      <c r="O226" s="445"/>
      <c r="P226" s="445"/>
      <c r="Q226" s="445"/>
    </row>
    <row r="227" spans="1:17" x14ac:dyDescent="0.25">
      <c r="A227" s="445"/>
      <c r="B227" s="445"/>
      <c r="C227" s="445"/>
      <c r="D227" s="445"/>
      <c r="E227" s="446"/>
      <c r="F227" s="446"/>
      <c r="G227" s="446"/>
      <c r="H227" s="446"/>
      <c r="I227" s="446"/>
      <c r="J227" s="446"/>
      <c r="K227" s="446"/>
      <c r="L227" s="446"/>
      <c r="M227" s="446"/>
      <c r="N227" s="445"/>
      <c r="O227" s="445"/>
      <c r="P227" s="445"/>
      <c r="Q227" s="445"/>
    </row>
    <row r="228" spans="1:17" x14ac:dyDescent="0.25">
      <c r="A228" s="445"/>
      <c r="B228" s="445"/>
      <c r="C228" s="445"/>
      <c r="D228" s="445"/>
      <c r="E228" s="446"/>
      <c r="F228" s="446"/>
      <c r="G228" s="446"/>
      <c r="H228" s="446"/>
      <c r="I228" s="446"/>
      <c r="J228" s="446"/>
      <c r="K228" s="446"/>
      <c r="L228" s="446"/>
      <c r="M228" s="446"/>
      <c r="N228" s="445"/>
      <c r="O228" s="445"/>
      <c r="P228" s="445"/>
      <c r="Q228" s="445"/>
    </row>
    <row r="229" spans="1:17" x14ac:dyDescent="0.25">
      <c r="A229" s="445"/>
      <c r="B229" s="445"/>
      <c r="C229" s="445"/>
      <c r="D229" s="445"/>
      <c r="E229" s="446"/>
      <c r="F229" s="446"/>
      <c r="G229" s="446"/>
      <c r="H229" s="446"/>
      <c r="I229" s="446"/>
      <c r="J229" s="446"/>
      <c r="K229" s="446"/>
      <c r="L229" s="446"/>
      <c r="M229" s="446"/>
      <c r="N229" s="445"/>
      <c r="O229" s="445"/>
      <c r="P229" s="445"/>
      <c r="Q229" s="445"/>
    </row>
    <row r="230" spans="1:17" x14ac:dyDescent="0.25">
      <c r="A230" s="445"/>
      <c r="B230" s="445"/>
      <c r="C230" s="445"/>
      <c r="D230" s="445"/>
      <c r="E230" s="446"/>
      <c r="F230" s="446"/>
      <c r="G230" s="446"/>
      <c r="H230" s="446"/>
      <c r="I230" s="446"/>
      <c r="J230" s="446"/>
      <c r="K230" s="446"/>
      <c r="L230" s="446"/>
      <c r="M230" s="446"/>
      <c r="N230" s="445"/>
      <c r="O230" s="445"/>
      <c r="P230" s="445"/>
      <c r="Q230" s="445"/>
    </row>
    <row r="231" spans="1:17" x14ac:dyDescent="0.25">
      <c r="A231" s="445"/>
      <c r="B231" s="445"/>
      <c r="C231" s="445"/>
      <c r="D231" s="445"/>
      <c r="E231" s="446"/>
      <c r="F231" s="446"/>
      <c r="G231" s="446"/>
      <c r="H231" s="446"/>
      <c r="I231" s="446"/>
      <c r="J231" s="446"/>
      <c r="K231" s="446"/>
      <c r="L231" s="446"/>
      <c r="M231" s="446"/>
      <c r="N231" s="445"/>
      <c r="O231" s="445"/>
      <c r="P231" s="445"/>
      <c r="Q231" s="445"/>
    </row>
    <row r="232" spans="1:17" x14ac:dyDescent="0.25">
      <c r="A232" s="445"/>
      <c r="B232" s="445"/>
      <c r="C232" s="445"/>
      <c r="D232" s="445"/>
      <c r="E232" s="446"/>
      <c r="F232" s="446"/>
      <c r="G232" s="446"/>
      <c r="H232" s="446"/>
      <c r="I232" s="446"/>
      <c r="J232" s="446"/>
      <c r="K232" s="446"/>
      <c r="L232" s="446"/>
      <c r="M232" s="446"/>
      <c r="N232" s="445"/>
      <c r="O232" s="445"/>
      <c r="P232" s="445"/>
      <c r="Q232" s="445"/>
    </row>
    <row r="233" spans="1:17" x14ac:dyDescent="0.25">
      <c r="A233" s="445"/>
      <c r="B233" s="445"/>
      <c r="C233" s="445"/>
      <c r="D233" s="445"/>
      <c r="E233" s="446"/>
      <c r="F233" s="446"/>
      <c r="G233" s="446"/>
      <c r="H233" s="446"/>
      <c r="I233" s="446"/>
      <c r="J233" s="446"/>
      <c r="K233" s="446"/>
      <c r="L233" s="446"/>
      <c r="M233" s="446"/>
      <c r="N233" s="445"/>
      <c r="O233" s="445"/>
      <c r="P233" s="445"/>
      <c r="Q233" s="445"/>
    </row>
    <row r="234" spans="1:17" x14ac:dyDescent="0.25">
      <c r="A234" s="445"/>
      <c r="B234" s="445"/>
      <c r="C234" s="445"/>
      <c r="D234" s="445"/>
      <c r="E234" s="446"/>
      <c r="F234" s="446"/>
      <c r="G234" s="446"/>
      <c r="H234" s="446"/>
      <c r="I234" s="446"/>
      <c r="J234" s="446"/>
      <c r="K234" s="446"/>
      <c r="L234" s="446"/>
      <c r="M234" s="446"/>
      <c r="N234" s="445"/>
      <c r="O234" s="445"/>
      <c r="P234" s="445"/>
      <c r="Q234" s="445"/>
    </row>
    <row r="235" spans="1:17" x14ac:dyDescent="0.25">
      <c r="A235" s="445"/>
      <c r="B235" s="445"/>
      <c r="C235" s="445"/>
      <c r="D235" s="445"/>
      <c r="E235" s="446"/>
      <c r="F235" s="446"/>
      <c r="G235" s="446"/>
      <c r="H235" s="446"/>
      <c r="I235" s="446"/>
      <c r="J235" s="446"/>
      <c r="K235" s="446"/>
      <c r="L235" s="446"/>
      <c r="M235" s="446"/>
      <c r="N235" s="445"/>
      <c r="O235" s="445"/>
      <c r="P235" s="445"/>
      <c r="Q235" s="445"/>
    </row>
    <row r="236" spans="1:17" x14ac:dyDescent="0.25">
      <c r="A236" s="445"/>
      <c r="B236" s="445"/>
      <c r="C236" s="445"/>
      <c r="D236" s="445"/>
      <c r="E236" s="446"/>
      <c r="F236" s="446"/>
      <c r="G236" s="446"/>
      <c r="H236" s="446"/>
      <c r="I236" s="446"/>
      <c r="J236" s="446"/>
      <c r="K236" s="446"/>
      <c r="L236" s="446"/>
      <c r="M236" s="446"/>
      <c r="N236" s="445"/>
      <c r="O236" s="445"/>
      <c r="P236" s="445"/>
      <c r="Q236" s="445"/>
    </row>
    <row r="237" spans="1:17" x14ac:dyDescent="0.25">
      <c r="A237" s="445"/>
      <c r="B237" s="445"/>
      <c r="C237" s="445"/>
      <c r="D237" s="445"/>
      <c r="E237" s="446"/>
      <c r="F237" s="446"/>
      <c r="G237" s="446"/>
      <c r="H237" s="446"/>
      <c r="I237" s="446"/>
      <c r="J237" s="446"/>
      <c r="K237" s="446"/>
      <c r="L237" s="446"/>
      <c r="M237" s="446"/>
      <c r="N237" s="445"/>
      <c r="O237" s="445"/>
      <c r="P237" s="445"/>
      <c r="Q237" s="445"/>
    </row>
    <row r="238" spans="1:17" x14ac:dyDescent="0.25">
      <c r="A238" s="445"/>
      <c r="B238" s="445"/>
      <c r="C238" s="445"/>
      <c r="D238" s="445"/>
      <c r="E238" s="446"/>
      <c r="F238" s="446"/>
      <c r="G238" s="446"/>
      <c r="H238" s="446"/>
      <c r="I238" s="446"/>
      <c r="J238" s="446"/>
      <c r="K238" s="446"/>
      <c r="L238" s="446"/>
      <c r="M238" s="446"/>
      <c r="N238" s="445"/>
      <c r="O238" s="445"/>
      <c r="P238" s="445"/>
      <c r="Q238" s="445"/>
    </row>
    <row r="239" spans="1:17" x14ac:dyDescent="0.25">
      <c r="A239" s="445"/>
      <c r="B239" s="445"/>
      <c r="C239" s="445"/>
      <c r="D239" s="445"/>
      <c r="E239" s="446"/>
      <c r="F239" s="446"/>
      <c r="G239" s="446"/>
      <c r="H239" s="446"/>
      <c r="I239" s="446"/>
      <c r="J239" s="446"/>
      <c r="K239" s="446"/>
      <c r="L239" s="446"/>
      <c r="M239" s="446"/>
      <c r="N239" s="445"/>
      <c r="O239" s="445"/>
      <c r="P239" s="445"/>
      <c r="Q239" s="445"/>
    </row>
    <row r="240" spans="1:17" x14ac:dyDescent="0.25">
      <c r="A240" s="445"/>
      <c r="B240" s="445"/>
      <c r="C240" s="445"/>
      <c r="D240" s="445"/>
      <c r="E240" s="446"/>
      <c r="F240" s="446"/>
      <c r="G240" s="446"/>
      <c r="H240" s="446"/>
      <c r="I240" s="446"/>
      <c r="J240" s="446"/>
      <c r="K240" s="446"/>
      <c r="L240" s="446"/>
      <c r="M240" s="446"/>
      <c r="N240" s="445"/>
      <c r="O240" s="445"/>
      <c r="P240" s="445"/>
      <c r="Q240" s="445"/>
    </row>
    <row r="241" spans="1:17" x14ac:dyDescent="0.25">
      <c r="A241" s="445"/>
      <c r="B241" s="445"/>
      <c r="C241" s="445"/>
      <c r="D241" s="445"/>
      <c r="E241" s="446"/>
      <c r="F241" s="446"/>
      <c r="G241" s="446"/>
      <c r="H241" s="446"/>
      <c r="I241" s="446"/>
      <c r="J241" s="446"/>
      <c r="K241" s="446"/>
      <c r="L241" s="446"/>
      <c r="M241" s="446"/>
      <c r="N241" s="445"/>
      <c r="O241" s="445"/>
      <c r="P241" s="445"/>
      <c r="Q241" s="445"/>
    </row>
    <row r="242" spans="1:17" x14ac:dyDescent="0.25">
      <c r="A242" s="445"/>
      <c r="B242" s="445"/>
      <c r="C242" s="445"/>
      <c r="D242" s="445"/>
      <c r="E242" s="446"/>
      <c r="F242" s="446"/>
      <c r="G242" s="446"/>
      <c r="H242" s="446"/>
      <c r="I242" s="446"/>
      <c r="J242" s="446"/>
      <c r="K242" s="446"/>
      <c r="L242" s="446"/>
      <c r="M242" s="446"/>
      <c r="N242" s="445"/>
      <c r="O242" s="445"/>
      <c r="P242" s="445"/>
      <c r="Q242" s="445"/>
    </row>
    <row r="243" spans="1:17" x14ac:dyDescent="0.25">
      <c r="A243" s="445"/>
      <c r="B243" s="445"/>
      <c r="C243" s="445"/>
      <c r="D243" s="445"/>
      <c r="E243" s="446"/>
      <c r="F243" s="446"/>
      <c r="G243" s="446"/>
      <c r="H243" s="446"/>
      <c r="I243" s="446"/>
      <c r="J243" s="446"/>
      <c r="K243" s="446"/>
      <c r="L243" s="446"/>
      <c r="M243" s="446"/>
      <c r="N243" s="445"/>
      <c r="O243" s="445"/>
      <c r="P243" s="445"/>
      <c r="Q243" s="445"/>
    </row>
    <row r="244" spans="1:17" x14ac:dyDescent="0.25">
      <c r="A244" s="445"/>
      <c r="B244" s="445"/>
      <c r="C244" s="445"/>
      <c r="D244" s="445"/>
      <c r="E244" s="446"/>
      <c r="F244" s="446"/>
      <c r="G244" s="446"/>
      <c r="H244" s="446"/>
      <c r="I244" s="446"/>
      <c r="J244" s="446"/>
      <c r="K244" s="446"/>
      <c r="L244" s="446"/>
      <c r="M244" s="446"/>
      <c r="N244" s="445"/>
      <c r="O244" s="445"/>
      <c r="P244" s="445"/>
      <c r="Q244" s="445"/>
    </row>
    <row r="245" spans="1:17" x14ac:dyDescent="0.25">
      <c r="A245" s="445"/>
      <c r="B245" s="445"/>
      <c r="C245" s="445"/>
      <c r="D245" s="445"/>
      <c r="E245" s="446"/>
      <c r="F245" s="446"/>
      <c r="G245" s="446"/>
      <c r="H245" s="446"/>
      <c r="I245" s="446"/>
      <c r="J245" s="446"/>
      <c r="K245" s="446"/>
      <c r="L245" s="446"/>
      <c r="M245" s="446"/>
      <c r="N245" s="445"/>
      <c r="O245" s="445"/>
      <c r="P245" s="445"/>
      <c r="Q245" s="445"/>
    </row>
    <row r="246" spans="1:17" x14ac:dyDescent="0.25">
      <c r="A246" s="445"/>
      <c r="B246" s="445"/>
      <c r="C246" s="445"/>
      <c r="D246" s="445"/>
      <c r="E246" s="446"/>
      <c r="F246" s="446"/>
      <c r="G246" s="446"/>
      <c r="H246" s="446"/>
      <c r="I246" s="446"/>
      <c r="J246" s="446"/>
      <c r="K246" s="446"/>
      <c r="L246" s="446"/>
      <c r="M246" s="446"/>
      <c r="N246" s="445"/>
      <c r="O246" s="445"/>
      <c r="P246" s="445"/>
      <c r="Q246" s="445"/>
    </row>
    <row r="247" spans="1:17" x14ac:dyDescent="0.25">
      <c r="A247" s="445"/>
      <c r="B247" s="445"/>
      <c r="C247" s="445"/>
      <c r="D247" s="445"/>
      <c r="E247" s="446"/>
      <c r="F247" s="446"/>
      <c r="G247" s="446"/>
      <c r="H247" s="446"/>
      <c r="I247" s="446"/>
      <c r="J247" s="446"/>
      <c r="K247" s="446"/>
      <c r="L247" s="446"/>
      <c r="M247" s="446"/>
      <c r="N247" s="445"/>
      <c r="O247" s="445"/>
      <c r="P247" s="445"/>
      <c r="Q247" s="445"/>
    </row>
    <row r="248" spans="1:17" x14ac:dyDescent="0.25">
      <c r="A248" s="445"/>
      <c r="B248" s="445"/>
      <c r="C248" s="445"/>
      <c r="D248" s="445"/>
      <c r="E248" s="446"/>
      <c r="F248" s="446"/>
      <c r="G248" s="446"/>
      <c r="H248" s="446"/>
      <c r="I248" s="446"/>
      <c r="J248" s="446"/>
      <c r="K248" s="446"/>
      <c r="L248" s="446"/>
      <c r="M248" s="446"/>
      <c r="N248" s="445"/>
      <c r="O248" s="445"/>
      <c r="P248" s="445"/>
      <c r="Q248" s="445"/>
    </row>
    <row r="249" spans="1:17" x14ac:dyDescent="0.25">
      <c r="A249" s="445"/>
      <c r="B249" s="445"/>
      <c r="C249" s="445"/>
      <c r="D249" s="445"/>
      <c r="E249" s="446"/>
      <c r="F249" s="446"/>
      <c r="G249" s="446"/>
      <c r="H249" s="446"/>
      <c r="I249" s="446"/>
      <c r="J249" s="446"/>
      <c r="K249" s="446"/>
      <c r="L249" s="446"/>
      <c r="M249" s="446"/>
      <c r="N249" s="445"/>
      <c r="O249" s="445"/>
      <c r="P249" s="445"/>
      <c r="Q249" s="445"/>
    </row>
    <row r="250" spans="1:17" x14ac:dyDescent="0.25">
      <c r="A250" s="445"/>
      <c r="B250" s="445"/>
      <c r="C250" s="445"/>
      <c r="D250" s="445"/>
      <c r="E250" s="446"/>
      <c r="F250" s="446"/>
      <c r="G250" s="446"/>
      <c r="H250" s="446"/>
      <c r="I250" s="446"/>
      <c r="J250" s="446"/>
      <c r="K250" s="446"/>
      <c r="L250" s="446"/>
      <c r="M250" s="446"/>
      <c r="N250" s="445"/>
      <c r="O250" s="445"/>
      <c r="P250" s="445"/>
      <c r="Q250" s="445"/>
    </row>
    <row r="251" spans="1:17" x14ac:dyDescent="0.25">
      <c r="A251" s="445"/>
      <c r="B251" s="445"/>
      <c r="C251" s="445"/>
      <c r="D251" s="445"/>
      <c r="E251" s="446"/>
      <c r="F251" s="446"/>
      <c r="G251" s="446"/>
      <c r="H251" s="446"/>
      <c r="I251" s="446"/>
      <c r="J251" s="446"/>
      <c r="K251" s="446"/>
      <c r="L251" s="446"/>
      <c r="M251" s="446"/>
      <c r="N251" s="445"/>
      <c r="O251" s="445"/>
      <c r="P251" s="445"/>
      <c r="Q251" s="445"/>
    </row>
    <row r="252" spans="1:17" x14ac:dyDescent="0.25">
      <c r="A252" s="445"/>
      <c r="B252" s="445"/>
      <c r="C252" s="445"/>
      <c r="D252" s="445"/>
      <c r="E252" s="446"/>
      <c r="F252" s="446"/>
      <c r="G252" s="446"/>
      <c r="H252" s="446"/>
      <c r="I252" s="446"/>
      <c r="J252" s="446"/>
      <c r="K252" s="446"/>
      <c r="L252" s="446"/>
      <c r="M252" s="446"/>
      <c r="N252" s="445"/>
      <c r="O252" s="445"/>
      <c r="P252" s="445"/>
      <c r="Q252" s="445"/>
    </row>
    <row r="253" spans="1:17" x14ac:dyDescent="0.25">
      <c r="A253" s="445"/>
      <c r="B253" s="445"/>
      <c r="C253" s="445"/>
      <c r="D253" s="445"/>
      <c r="E253" s="446"/>
      <c r="F253" s="446"/>
      <c r="G253" s="446"/>
      <c r="H253" s="446"/>
      <c r="I253" s="446"/>
      <c r="J253" s="446"/>
      <c r="K253" s="446"/>
      <c r="L253" s="446"/>
      <c r="M253" s="446"/>
      <c r="N253" s="445"/>
      <c r="O253" s="445"/>
      <c r="P253" s="445"/>
      <c r="Q253" s="445"/>
    </row>
    <row r="254" spans="1:17" x14ac:dyDescent="0.25">
      <c r="A254" s="445"/>
      <c r="B254" s="445"/>
      <c r="C254" s="445"/>
      <c r="D254" s="445"/>
      <c r="E254" s="446"/>
      <c r="F254" s="446"/>
      <c r="G254" s="446"/>
      <c r="H254" s="446"/>
      <c r="I254" s="446"/>
      <c r="J254" s="446"/>
      <c r="K254" s="446"/>
      <c r="L254" s="446"/>
      <c r="M254" s="446"/>
      <c r="N254" s="445"/>
      <c r="O254" s="445"/>
      <c r="P254" s="445"/>
      <c r="Q254" s="445"/>
    </row>
    <row r="255" spans="1:17" x14ac:dyDescent="0.25">
      <c r="A255" s="445"/>
      <c r="B255" s="445"/>
      <c r="C255" s="445"/>
      <c r="D255" s="445"/>
      <c r="E255" s="446"/>
      <c r="F255" s="446"/>
      <c r="G255" s="446"/>
      <c r="H255" s="446"/>
      <c r="I255" s="446"/>
      <c r="J255" s="446"/>
      <c r="K255" s="446"/>
      <c r="L255" s="446"/>
      <c r="M255" s="446"/>
      <c r="N255" s="445"/>
      <c r="O255" s="445"/>
      <c r="P255" s="445"/>
      <c r="Q255" s="445"/>
    </row>
    <row r="256" spans="1:17" x14ac:dyDescent="0.25">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2023-08-25T08:43:49Z</dcterms:modified>
</cp:coreProperties>
</file>